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900" yWindow="270" windowWidth="16170" windowHeight="10950"/>
  </bookViews>
  <sheets>
    <sheet name="입찰내역서" sheetId="6" r:id="rId1"/>
    <sheet name="Sheet1" sheetId="10" r:id="rId2"/>
  </sheets>
  <definedNames>
    <definedName name="_xlnm._FilterDatabase" localSheetId="0" hidden="1">입찰내역서!$A$5:$J$16</definedName>
    <definedName name="_xlnm.Print_Titles" localSheetId="0">입찰내역서!$4:$5</definedName>
  </definedNames>
  <calcPr calcId="145621"/>
</workbook>
</file>

<file path=xl/calcChain.xml><?xml version="1.0" encoding="utf-8"?>
<calcChain xmlns="http://schemas.openxmlformats.org/spreadsheetml/2006/main">
  <c r="C3" i="10" l="1"/>
  <c r="C4" i="10"/>
  <c r="C5" i="10"/>
  <c r="C6" i="10"/>
  <c r="C7" i="10"/>
  <c r="C8" i="10"/>
  <c r="C9" i="10"/>
  <c r="C10" i="10"/>
  <c r="C11" i="10"/>
  <c r="D11" i="10" s="1"/>
  <c r="C12" i="10"/>
  <c r="D12" i="10" s="1"/>
  <c r="C13" i="10"/>
  <c r="D13" i="10" s="1"/>
  <c r="C14" i="10"/>
  <c r="D14" i="10" s="1"/>
  <c r="C15" i="10"/>
  <c r="C16" i="10"/>
  <c r="C17" i="10"/>
  <c r="C2" i="10"/>
  <c r="D3" i="10"/>
  <c r="D4" i="10"/>
  <c r="D5" i="10"/>
  <c r="D6" i="10"/>
  <c r="D7" i="10"/>
  <c r="D8" i="10"/>
  <c r="D9" i="10"/>
  <c r="D10" i="10"/>
  <c r="D15" i="10"/>
  <c r="D16" i="10"/>
  <c r="D17" i="10"/>
  <c r="D2" i="10"/>
  <c r="B3" i="10"/>
  <c r="B4" i="10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2" i="10"/>
  <c r="G16" i="6" l="1"/>
  <c r="J12" i="6" l="1"/>
  <c r="J13" i="6"/>
  <c r="J14" i="6"/>
  <c r="J15" i="6"/>
  <c r="J11" i="6" l="1"/>
  <c r="J10" i="6"/>
  <c r="J9" i="6"/>
  <c r="J8" i="6"/>
  <c r="J7" i="6"/>
  <c r="J6" i="6"/>
  <c r="J16" i="6" l="1"/>
</calcChain>
</file>

<file path=xl/sharedStrings.xml><?xml version="1.0" encoding="utf-8"?>
<sst xmlns="http://schemas.openxmlformats.org/spreadsheetml/2006/main" count="63" uniqueCount="41">
  <si>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</si>
  <si>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</si>
  <si>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</si>
  <si>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</si>
  <si>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합계</t>
    <phoneticPr fontId="5" type="noConversion"/>
  </si>
  <si>
    <t>(단위 : 원)</t>
    <phoneticPr fontId="5" type="noConversion"/>
  </si>
  <si>
    <t>금 액</t>
    <phoneticPr fontId="5" type="noConversion"/>
  </si>
  <si>
    <t>제조사</t>
    <phoneticPr fontId="5" type="noConversion"/>
  </si>
  <si>
    <t>보험코드</t>
    <phoneticPr fontId="5" type="noConversion"/>
  </si>
  <si>
    <t>예상
수량</t>
    <phoneticPr fontId="5" type="noConversion"/>
  </si>
  <si>
    <t>OSG-Bio iNJECTION</t>
  </si>
  <si>
    <t>36g</t>
  </si>
  <si>
    <t>OSSGEN (오스젠)</t>
  </si>
  <si>
    <t>EA</t>
  </si>
  <si>
    <t>Cable With Sleeve</t>
  </si>
  <si>
    <t>전규격</t>
  </si>
  <si>
    <t>HANKILTECH MEDICAL</t>
  </si>
  <si>
    <t>Genex DS</t>
  </si>
  <si>
    <t>BIOCOMPOSITES LTD</t>
  </si>
  <si>
    <t xml:space="preserve">LCP Olecranon Plate </t>
  </si>
  <si>
    <t>SYNTHES GMBH</t>
  </si>
  <si>
    <t>Humeral Rod Polarus Nail Set</t>
  </si>
  <si>
    <t>ACUMED</t>
  </si>
  <si>
    <t>Polarus Screw</t>
  </si>
  <si>
    <t>LCP Medial Proximal Tibial Plate</t>
  </si>
  <si>
    <t>LCP Broad Curved Plate</t>
  </si>
  <si>
    <t>Expert Tibia Nail</t>
  </si>
  <si>
    <t>LC-LCP Broad Plate</t>
  </si>
  <si>
    <t>상한가
(2025.2월기준)</t>
    <phoneticPr fontId="5" type="noConversion"/>
  </si>
  <si>
    <t>C0519216</t>
  </si>
  <si>
    <t>E1300047</t>
  </si>
  <si>
    <t>C0413007</t>
  </si>
  <si>
    <t>C5475503</t>
  </si>
  <si>
    <t>C3114018</t>
  </si>
  <si>
    <t>C3191018</t>
  </si>
  <si>
    <t>C5430803</t>
  </si>
  <si>
    <t>C5430903</t>
  </si>
  <si>
    <t>C3112103</t>
  </si>
  <si>
    <t>C5404103</t>
  </si>
  <si>
    <t>2025년 남원의료원 수술재료 입찰내역서</t>
    <phoneticPr fontId="5" type="noConversion"/>
  </si>
  <si>
    <t>단가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</si>
</sst>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_-;\-* #,##0_-;_-* &quot;-&quot;??_-;_-@_-"/>
  </numFmts>
  <fonts count="1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"/>
      <color indexed="16"/>
      <name val="Courier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>
      <protection locked="0"/>
    </xf>
    <xf numFmtId="0" fontId="3" fillId="0" borderId="0"/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9" fontId="3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9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distributed" vertical="center"/>
    </xf>
    <xf numFmtId="0" fontId="9" fillId="0" borderId="0" xfId="0" applyFont="1" applyFill="1" applyAlignment="1">
      <alignment vertical="center"/>
    </xf>
    <xf numFmtId="41" fontId="7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41" fontId="7" fillId="0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right" vertical="center"/>
    </xf>
    <xf numFmtId="41" fontId="6" fillId="0" borderId="2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shrinkToFit="1"/>
    </xf>
    <xf numFmtId="0" fontId="4" fillId="0" borderId="0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9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41" fontId="6" fillId="0" borderId="14" xfId="1" applyFont="1" applyFill="1" applyBorder="1" applyAlignment="1">
      <alignment horizontal="right" vertical="center"/>
    </xf>
    <xf numFmtId="41" fontId="7" fillId="0" borderId="5" xfId="1" applyFont="1" applyFill="1" applyBorder="1" applyAlignment="1">
      <alignment horizontal="right" vertical="center"/>
    </xf>
  </cellXfs>
  <cellStyles count="44">
    <cellStyle name="백분율 2" xfId="10"/>
    <cellStyle name="백분율 2 2" xfId="32"/>
    <cellStyle name="쉼표 [0]" xfId="1" builtinId="6"/>
    <cellStyle name="쉼표 [0] 10 2 3" xfId="7"/>
    <cellStyle name="쉼표 [0] 10 3" xfId="6"/>
    <cellStyle name="쉼표 [0] 2" xfId="3"/>
    <cellStyle name="쉼표 [0] 2 2" xfId="14"/>
    <cellStyle name="쉼표 [0] 3" xfId="15"/>
    <cellStyle name="쉼표 [0] 4" xfId="16"/>
    <cellStyle name="쉼표 [0] 4 2" xfId="20"/>
    <cellStyle name="쉼표 [0] 4 3" xfId="21"/>
    <cellStyle name="쉼표 [0] 4 4" xfId="27"/>
    <cellStyle name="쉼표 [0] 4 4 2" xfId="40"/>
    <cellStyle name="쉼표 [0] 4 5" xfId="36"/>
    <cellStyle name="쉼표 [0] 5" xfId="12"/>
    <cellStyle name="쉼표 [0] 5 2" xfId="25"/>
    <cellStyle name="쉼표 [0] 5 2 2" xfId="38"/>
    <cellStyle name="쉼표 [0] 5 3" xfId="34"/>
    <cellStyle name="쉼표 [0] 6" xfId="29"/>
    <cellStyle name="쉼표 [0] 6 2" xfId="42"/>
    <cellStyle name="쉼표 [0] 7 5" xfId="30"/>
    <cellStyle name="쉼표 [0] 7 5 2" xfId="43"/>
    <cellStyle name="스타일 1" xfId="17"/>
    <cellStyle name="표준" xfId="0" builtinId="0"/>
    <cellStyle name="표준 133" xfId="8"/>
    <cellStyle name="표준 2" xfId="9"/>
    <cellStyle name="표준 2 2" xfId="18"/>
    <cellStyle name="표준 3" xfId="4"/>
    <cellStyle name="표준 3 2" xfId="5"/>
    <cellStyle name="표준 3 3" xfId="19"/>
    <cellStyle name="표준 4" xfId="2"/>
    <cellStyle name="표준 4 2" xfId="22"/>
    <cellStyle name="표준 4 3" xfId="23"/>
    <cellStyle name="표준 4 4" xfId="26"/>
    <cellStyle name="표준 4 4 2" xfId="39"/>
    <cellStyle name="표준 4 5" xfId="35"/>
    <cellStyle name="표준 4 6" xfId="13"/>
    <cellStyle name="표준 5" xfId="11"/>
    <cellStyle name="표준 5 2" xfId="24"/>
    <cellStyle name="표준 5 2 2" xfId="37"/>
    <cellStyle name="표준 5 3" xfId="33"/>
    <cellStyle name="표준 6" xfId="28"/>
    <cellStyle name="표준 6 2" xfId="41"/>
    <cellStyle name="표준 7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15</xdr:row>
      <xdr:rowOff>0</xdr:rowOff>
    </xdr:from>
    <xdr:to>
      <xdr:col>9</xdr:col>
      <xdr:colOff>304800</xdr:colOff>
      <xdr:row>16</xdr:row>
      <xdr:rowOff>64436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304800</xdr:colOff>
      <xdr:row>16</xdr:row>
      <xdr:rowOff>64433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304800</xdr:colOff>
      <xdr:row>16</xdr:row>
      <xdr:rowOff>64435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64437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66676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66673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64436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64433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64435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Normal="100" workbookViewId="0">
      <selection sqref="A1:J1"/>
    </sheetView>
  </sheetViews>
  <sheetFormatPr defaultRowHeight="21" customHeight="1" x14ac:dyDescent="0.15"/>
  <cols>
    <col min="1" max="1" width="4.33203125" style="1" customWidth="1"/>
    <col min="2" max="2" width="8.33203125" style="1" bestFit="1" customWidth="1"/>
    <col min="3" max="3" width="29.6640625" style="11" bestFit="1" customWidth="1"/>
    <col min="4" max="4" width="8.44140625" style="11" customWidth="1"/>
    <col min="5" max="5" width="21.5546875" style="11" bestFit="1" customWidth="1"/>
    <col min="6" max="6" width="11.44140625" style="11" customWidth="1"/>
    <col min="7" max="7" width="8.33203125" style="11" customWidth="1"/>
    <col min="8" max="8" width="10" style="11" customWidth="1"/>
    <col min="9" max="9" width="13.6640625" style="11" customWidth="1"/>
    <col min="10" max="10" width="11.6640625" style="11" customWidth="1"/>
    <col min="11" max="16384" width="8.88671875" style="11"/>
  </cols>
  <sheetData>
    <row r="1" spans="1:10" ht="36" customHeight="1" x14ac:dyDescent="0.15">
      <c r="A1" s="39" t="s">
        <v>39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" customHeight="1" x14ac:dyDescent="0.15">
      <c r="C2" s="13"/>
      <c r="D2" s="13"/>
      <c r="E2" s="25"/>
      <c r="F2" s="13"/>
      <c r="G2" s="13"/>
      <c r="H2" s="13"/>
      <c r="I2" s="13"/>
      <c r="J2" s="13"/>
    </row>
    <row r="3" spans="1:10" s="3" customFormat="1" ht="18" customHeight="1" thickBot="1" x14ac:dyDescent="0.2">
      <c r="A3" s="2"/>
      <c r="B3" s="2"/>
      <c r="D3" s="14"/>
      <c r="E3" s="24"/>
      <c r="F3" s="14"/>
      <c r="G3" s="14"/>
      <c r="H3" s="14"/>
      <c r="I3" s="14"/>
      <c r="J3" s="24" t="s">
        <v>5</v>
      </c>
    </row>
    <row r="4" spans="1:10" s="4" customFormat="1" ht="20.25" customHeight="1" x14ac:dyDescent="0.15">
      <c r="A4" s="40" t="s">
        <v>0</v>
      </c>
      <c r="B4" s="42" t="s">
        <v>8</v>
      </c>
      <c r="C4" s="42" t="s">
        <v>1</v>
      </c>
      <c r="D4" s="42" t="s">
        <v>2</v>
      </c>
      <c r="E4" s="42" t="s">
        <v>7</v>
      </c>
      <c r="F4" s="42" t="s">
        <v>3</v>
      </c>
      <c r="G4" s="46" t="s">
        <v>9</v>
      </c>
      <c r="H4" s="44" t="s">
        <v>40</v>
      </c>
      <c r="I4" s="46" t="s">
        <v>28</v>
      </c>
      <c r="J4" s="48" t="s">
        <v>6</v>
      </c>
    </row>
    <row r="5" spans="1:10" s="4" customFormat="1" ht="20.25" customHeight="1" x14ac:dyDescent="0.15">
      <c r="A5" s="41"/>
      <c r="B5" s="43"/>
      <c r="C5" s="43"/>
      <c r="D5" s="43"/>
      <c r="E5" s="43"/>
      <c r="F5" s="43"/>
      <c r="G5" s="45"/>
      <c r="H5" s="45"/>
      <c r="I5" s="47"/>
      <c r="J5" s="49"/>
    </row>
    <row r="6" spans="1:10" s="10" customFormat="1" ht="19.5" customHeight="1" x14ac:dyDescent="0.15">
      <c r="A6" s="15">
        <v>1</v>
      </c>
      <c r="B6" s="28" t="s">
        <v>29</v>
      </c>
      <c r="C6" s="31" t="s">
        <v>10</v>
      </c>
      <c r="D6" s="18" t="s">
        <v>11</v>
      </c>
      <c r="E6" s="18" t="s">
        <v>12</v>
      </c>
      <c r="F6" s="17" t="s">
        <v>13</v>
      </c>
      <c r="G6" s="23">
        <v>30</v>
      </c>
      <c r="H6" s="16"/>
      <c r="I6" s="22">
        <v>958960</v>
      </c>
      <c r="J6" s="50">
        <f>H6*G6</f>
        <v>0</v>
      </c>
    </row>
    <row r="7" spans="1:10" s="5" customFormat="1" ht="19.5" customHeight="1" x14ac:dyDescent="0.15">
      <c r="A7" s="15">
        <v>2</v>
      </c>
      <c r="B7" s="29" t="s">
        <v>30</v>
      </c>
      <c r="C7" s="27" t="s">
        <v>14</v>
      </c>
      <c r="D7" s="17" t="s">
        <v>15</v>
      </c>
      <c r="E7" s="17" t="s">
        <v>16</v>
      </c>
      <c r="F7" s="17" t="s">
        <v>13</v>
      </c>
      <c r="G7" s="23">
        <v>1</v>
      </c>
      <c r="H7" s="16"/>
      <c r="I7" s="22">
        <v>210150</v>
      </c>
      <c r="J7" s="50">
        <f>H7*G7</f>
        <v>0</v>
      </c>
    </row>
    <row r="8" spans="1:10" s="8" customFormat="1" ht="19.5" customHeight="1" x14ac:dyDescent="0.15">
      <c r="A8" s="15">
        <v>3</v>
      </c>
      <c r="B8" s="32" t="s">
        <v>31</v>
      </c>
      <c r="C8" s="26" t="s">
        <v>17</v>
      </c>
      <c r="D8" s="33" t="s">
        <v>15</v>
      </c>
      <c r="E8" s="33" t="s">
        <v>18</v>
      </c>
      <c r="F8" s="34" t="s">
        <v>13</v>
      </c>
      <c r="G8" s="16">
        <v>1</v>
      </c>
      <c r="H8" s="16"/>
      <c r="I8" s="22">
        <v>635440</v>
      </c>
      <c r="J8" s="50">
        <f>H8*G8</f>
        <v>0</v>
      </c>
    </row>
    <row r="9" spans="1:10" s="8" customFormat="1" ht="19.5" customHeight="1" x14ac:dyDescent="0.15">
      <c r="A9" s="15">
        <v>4</v>
      </c>
      <c r="B9" s="32" t="s">
        <v>32</v>
      </c>
      <c r="C9" s="26" t="s">
        <v>19</v>
      </c>
      <c r="D9" s="34" t="s">
        <v>15</v>
      </c>
      <c r="E9" s="35" t="s">
        <v>20</v>
      </c>
      <c r="F9" s="35" t="s">
        <v>13</v>
      </c>
      <c r="G9" s="16">
        <v>1</v>
      </c>
      <c r="H9" s="16"/>
      <c r="I9" s="22">
        <v>557670</v>
      </c>
      <c r="J9" s="50">
        <f>H9*G9</f>
        <v>0</v>
      </c>
    </row>
    <row r="10" spans="1:10" s="5" customFormat="1" ht="19.5" customHeight="1" x14ac:dyDescent="0.15">
      <c r="A10" s="15">
        <v>5</v>
      </c>
      <c r="B10" s="29" t="s">
        <v>33</v>
      </c>
      <c r="C10" s="26" t="s">
        <v>21</v>
      </c>
      <c r="D10" s="33" t="s">
        <v>15</v>
      </c>
      <c r="E10" s="33" t="s">
        <v>22</v>
      </c>
      <c r="F10" s="34" t="s">
        <v>13</v>
      </c>
      <c r="G10" s="16">
        <v>1</v>
      </c>
      <c r="H10" s="16"/>
      <c r="I10" s="22">
        <v>859780</v>
      </c>
      <c r="J10" s="50">
        <f>H10*G10</f>
        <v>0</v>
      </c>
    </row>
    <row r="11" spans="1:10" s="5" customFormat="1" ht="19.5" customHeight="1" x14ac:dyDescent="0.15">
      <c r="A11" s="15">
        <v>6</v>
      </c>
      <c r="B11" s="29" t="s">
        <v>34</v>
      </c>
      <c r="C11" s="26" t="s">
        <v>23</v>
      </c>
      <c r="D11" s="17" t="s">
        <v>15</v>
      </c>
      <c r="E11" s="17" t="s">
        <v>22</v>
      </c>
      <c r="F11" s="17" t="s">
        <v>13</v>
      </c>
      <c r="G11" s="23">
        <v>1</v>
      </c>
      <c r="H11" s="16"/>
      <c r="I11" s="22">
        <v>53700</v>
      </c>
      <c r="J11" s="50">
        <f>H11*G11</f>
        <v>0</v>
      </c>
    </row>
    <row r="12" spans="1:10" s="10" customFormat="1" ht="19.5" customHeight="1" x14ac:dyDescent="0.15">
      <c r="A12" s="15">
        <v>7</v>
      </c>
      <c r="B12" s="29" t="s">
        <v>35</v>
      </c>
      <c r="C12" s="20" t="s">
        <v>24</v>
      </c>
      <c r="D12" s="17" t="s">
        <v>15</v>
      </c>
      <c r="E12" s="17" t="s">
        <v>20</v>
      </c>
      <c r="F12" s="17" t="s">
        <v>13</v>
      </c>
      <c r="G12" s="23">
        <v>1</v>
      </c>
      <c r="H12" s="16"/>
      <c r="I12" s="22">
        <v>573700</v>
      </c>
      <c r="J12" s="50">
        <f>H12*G12</f>
        <v>0</v>
      </c>
    </row>
    <row r="13" spans="1:10" s="10" customFormat="1" ht="19.5" customHeight="1" x14ac:dyDescent="0.15">
      <c r="A13" s="15">
        <v>8</v>
      </c>
      <c r="B13" s="29" t="s">
        <v>36</v>
      </c>
      <c r="C13" s="20" t="s">
        <v>25</v>
      </c>
      <c r="D13" s="17" t="s">
        <v>15</v>
      </c>
      <c r="E13" s="17" t="s">
        <v>20</v>
      </c>
      <c r="F13" s="17" t="s">
        <v>13</v>
      </c>
      <c r="G13" s="23">
        <v>1</v>
      </c>
      <c r="H13" s="16"/>
      <c r="I13" s="22">
        <v>573700</v>
      </c>
      <c r="J13" s="50">
        <f>H13*G13</f>
        <v>0</v>
      </c>
    </row>
    <row r="14" spans="1:10" s="10" customFormat="1" ht="19.5" customHeight="1" x14ac:dyDescent="0.15">
      <c r="A14" s="15">
        <v>9</v>
      </c>
      <c r="B14" s="29" t="s">
        <v>37</v>
      </c>
      <c r="C14" s="19" t="s">
        <v>26</v>
      </c>
      <c r="D14" s="17" t="s">
        <v>15</v>
      </c>
      <c r="E14" s="17" t="s">
        <v>20</v>
      </c>
      <c r="F14" s="21" t="s">
        <v>13</v>
      </c>
      <c r="G14" s="23">
        <v>1</v>
      </c>
      <c r="H14" s="16"/>
      <c r="I14" s="22">
        <v>862650</v>
      </c>
      <c r="J14" s="50">
        <f>H14*G14</f>
        <v>0</v>
      </c>
    </row>
    <row r="15" spans="1:10" s="10" customFormat="1" ht="19.5" customHeight="1" x14ac:dyDescent="0.15">
      <c r="A15" s="15">
        <v>10</v>
      </c>
      <c r="B15" s="29" t="s">
        <v>38</v>
      </c>
      <c r="C15" s="27" t="s">
        <v>27</v>
      </c>
      <c r="D15" s="17" t="s">
        <v>15</v>
      </c>
      <c r="E15" s="17" t="s">
        <v>20</v>
      </c>
      <c r="F15" s="17" t="s">
        <v>13</v>
      </c>
      <c r="G15" s="23">
        <v>1</v>
      </c>
      <c r="H15" s="16"/>
      <c r="I15" s="22">
        <v>235900</v>
      </c>
      <c r="J15" s="50">
        <f>H15*G15</f>
        <v>0</v>
      </c>
    </row>
    <row r="16" spans="1:10" s="10" customFormat="1" ht="18.95" customHeight="1" thickBot="1" x14ac:dyDescent="0.2">
      <c r="A16" s="6"/>
      <c r="B16" s="30"/>
      <c r="C16" s="7" t="s">
        <v>4</v>
      </c>
      <c r="D16" s="9"/>
      <c r="E16" s="9"/>
      <c r="F16" s="9"/>
      <c r="G16" s="12">
        <f>SUM(G6:G15)</f>
        <v>39</v>
      </c>
      <c r="H16" s="12"/>
      <c r="I16" s="12"/>
      <c r="J16" s="51">
        <f>SUM(J6:J15)</f>
        <v>0</v>
      </c>
    </row>
  </sheetData>
  <autoFilter ref="A5:J16"/>
  <mergeCells count="11">
    <mergeCell ref="A1:J1"/>
    <mergeCell ref="A4:A5"/>
    <mergeCell ref="C4:C5"/>
    <mergeCell ref="D4:D5"/>
    <mergeCell ref="F4:F5"/>
    <mergeCell ref="H4:H5"/>
    <mergeCell ref="I4:I5"/>
    <mergeCell ref="J4:J5"/>
    <mergeCell ref="E4:E5"/>
    <mergeCell ref="B4:B5"/>
    <mergeCell ref="G4:G5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33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3" sqref="B3:C17"/>
    </sheetView>
  </sheetViews>
  <sheetFormatPr defaultRowHeight="13.5" x14ac:dyDescent="0.15"/>
  <cols>
    <col min="1" max="1" width="9.5546875" bestFit="1" customWidth="1"/>
    <col min="2" max="2" width="12.6640625" bestFit="1" customWidth="1"/>
    <col min="3" max="3" width="11.5546875" bestFit="1" customWidth="1"/>
    <col min="4" max="4" width="12.6640625" bestFit="1" customWidth="1"/>
  </cols>
  <sheetData>
    <row r="1" spans="1:4" x14ac:dyDescent="0.15">
      <c r="B1" s="36">
        <v>32331450</v>
      </c>
    </row>
    <row r="2" spans="1:4" x14ac:dyDescent="0.15">
      <c r="A2" s="37">
        <v>0</v>
      </c>
      <c r="B2" s="38">
        <f>$B$1-($B$1*A2)</f>
        <v>32331450</v>
      </c>
      <c r="C2" s="38">
        <f>$B$1-B2</f>
        <v>0</v>
      </c>
      <c r="D2" s="38">
        <f>B2+C2</f>
        <v>32331450</v>
      </c>
    </row>
    <row r="3" spans="1:4" x14ac:dyDescent="0.15">
      <c r="A3" s="37">
        <v>0.01</v>
      </c>
      <c r="B3" s="38">
        <f t="shared" ref="B3:B17" si="0">$B$1-($B$1*A3)</f>
        <v>32008135.5</v>
      </c>
      <c r="C3" s="38">
        <f t="shared" ref="C3:C17" si="1">$B$1-B3</f>
        <v>323314.5</v>
      </c>
      <c r="D3" s="38">
        <f t="shared" ref="D3:D17" si="2">B3+C3</f>
        <v>32331450</v>
      </c>
    </row>
    <row r="4" spans="1:4" x14ac:dyDescent="0.15">
      <c r="A4" s="37">
        <v>0.02</v>
      </c>
      <c r="B4" s="38">
        <f t="shared" si="0"/>
        <v>31684821</v>
      </c>
      <c r="C4" s="38">
        <f t="shared" si="1"/>
        <v>646629</v>
      </c>
      <c r="D4" s="38">
        <f t="shared" si="2"/>
        <v>32331450</v>
      </c>
    </row>
    <row r="5" spans="1:4" x14ac:dyDescent="0.15">
      <c r="A5" s="37">
        <v>0.03</v>
      </c>
      <c r="B5" s="38">
        <f t="shared" si="0"/>
        <v>31361506.5</v>
      </c>
      <c r="C5" s="38">
        <f t="shared" si="1"/>
        <v>969943.5</v>
      </c>
      <c r="D5" s="38">
        <f t="shared" si="2"/>
        <v>32331450</v>
      </c>
    </row>
    <row r="6" spans="1:4" x14ac:dyDescent="0.15">
      <c r="A6" s="37">
        <v>0.04</v>
      </c>
      <c r="B6" s="38">
        <f t="shared" si="0"/>
        <v>31038192</v>
      </c>
      <c r="C6" s="38">
        <f t="shared" si="1"/>
        <v>1293258</v>
      </c>
      <c r="D6" s="38">
        <f t="shared" si="2"/>
        <v>32331450</v>
      </c>
    </row>
    <row r="7" spans="1:4" x14ac:dyDescent="0.15">
      <c r="A7" s="37">
        <v>0.05</v>
      </c>
      <c r="B7" s="38">
        <f t="shared" si="0"/>
        <v>30714877.5</v>
      </c>
      <c r="C7" s="38">
        <f t="shared" si="1"/>
        <v>1616572.5</v>
      </c>
      <c r="D7" s="38">
        <f t="shared" si="2"/>
        <v>32331450</v>
      </c>
    </row>
    <row r="8" spans="1:4" x14ac:dyDescent="0.15">
      <c r="A8" s="37">
        <v>0.06</v>
      </c>
      <c r="B8" s="38">
        <f t="shared" si="0"/>
        <v>30391563</v>
      </c>
      <c r="C8" s="38">
        <f t="shared" si="1"/>
        <v>1939887</v>
      </c>
      <c r="D8" s="38">
        <f t="shared" si="2"/>
        <v>32331450</v>
      </c>
    </row>
    <row r="9" spans="1:4" x14ac:dyDescent="0.15">
      <c r="A9" s="37">
        <v>7.0000000000000007E-2</v>
      </c>
      <c r="B9" s="38">
        <f t="shared" si="0"/>
        <v>30068248.5</v>
      </c>
      <c r="C9" s="38">
        <f t="shared" si="1"/>
        <v>2263201.5</v>
      </c>
      <c r="D9" s="38">
        <f t="shared" si="2"/>
        <v>32331450</v>
      </c>
    </row>
    <row r="10" spans="1:4" x14ac:dyDescent="0.15">
      <c r="A10" s="37">
        <v>0.08</v>
      </c>
      <c r="B10" s="38">
        <f t="shared" si="0"/>
        <v>29744934</v>
      </c>
      <c r="C10" s="38">
        <f t="shared" si="1"/>
        <v>2586516</v>
      </c>
      <c r="D10" s="38">
        <f t="shared" si="2"/>
        <v>32331450</v>
      </c>
    </row>
    <row r="11" spans="1:4" x14ac:dyDescent="0.15">
      <c r="A11" s="37">
        <v>0.09</v>
      </c>
      <c r="B11" s="38">
        <f t="shared" si="0"/>
        <v>29421619.5</v>
      </c>
      <c r="C11" s="38">
        <f t="shared" si="1"/>
        <v>2909830.5</v>
      </c>
      <c r="D11" s="38">
        <f t="shared" si="2"/>
        <v>32331450</v>
      </c>
    </row>
    <row r="12" spans="1:4" x14ac:dyDescent="0.15">
      <c r="A12" s="37">
        <v>0.1</v>
      </c>
      <c r="B12" s="38">
        <f t="shared" si="0"/>
        <v>29098305</v>
      </c>
      <c r="C12" s="38">
        <f t="shared" si="1"/>
        <v>3233145</v>
      </c>
      <c r="D12" s="38">
        <f t="shared" si="2"/>
        <v>32331450</v>
      </c>
    </row>
    <row r="13" spans="1:4" x14ac:dyDescent="0.15">
      <c r="A13" s="37">
        <v>0.11</v>
      </c>
      <c r="B13" s="38">
        <f t="shared" si="0"/>
        <v>28774990.5</v>
      </c>
      <c r="C13" s="38">
        <f t="shared" si="1"/>
        <v>3556459.5</v>
      </c>
      <c r="D13" s="38">
        <f t="shared" si="2"/>
        <v>32331450</v>
      </c>
    </row>
    <row r="14" spans="1:4" x14ac:dyDescent="0.15">
      <c r="A14" s="37">
        <v>0.12</v>
      </c>
      <c r="B14" s="38">
        <f t="shared" si="0"/>
        <v>28451676</v>
      </c>
      <c r="C14" s="38">
        <f t="shared" si="1"/>
        <v>3879774</v>
      </c>
      <c r="D14" s="38">
        <f t="shared" si="2"/>
        <v>32331450</v>
      </c>
    </row>
    <row r="15" spans="1:4" x14ac:dyDescent="0.15">
      <c r="A15" s="37">
        <v>0.13</v>
      </c>
      <c r="B15" s="38">
        <f t="shared" si="0"/>
        <v>28128361.5</v>
      </c>
      <c r="C15" s="38">
        <f t="shared" si="1"/>
        <v>4203088.5</v>
      </c>
      <c r="D15" s="38">
        <f t="shared" si="2"/>
        <v>32331450</v>
      </c>
    </row>
    <row r="16" spans="1:4" x14ac:dyDescent="0.15">
      <c r="A16" s="37">
        <v>0.14000000000000001</v>
      </c>
      <c r="B16" s="38">
        <f t="shared" si="0"/>
        <v>27805047</v>
      </c>
      <c r="C16" s="38">
        <f t="shared" si="1"/>
        <v>4526403</v>
      </c>
      <c r="D16" s="38">
        <f t="shared" si="2"/>
        <v>32331450</v>
      </c>
    </row>
    <row r="17" spans="1:4" x14ac:dyDescent="0.15">
      <c r="A17" s="37">
        <v>0.15</v>
      </c>
      <c r="B17" s="38">
        <f t="shared" si="0"/>
        <v>27481732.5</v>
      </c>
      <c r="C17" s="38">
        <f t="shared" si="1"/>
        <v>4849717.5</v>
      </c>
      <c r="D17" s="38">
        <f t="shared" si="2"/>
        <v>32331450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입찰내역서</vt:lpstr>
      <vt:lpstr>Sheet1</vt:lpstr>
      <vt:lpstr>입찰내역서!Print_Titles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2024-10-16T04:37:14Z</cp:lastPrinted>
  <dcterms:created xsi:type="dcterms:W3CDTF">2018-12-04T13:31:48Z</dcterms:created>
  <dcterms:modified xsi:type="dcterms:W3CDTF">2025-02-12T02:03:41Z</dcterms:modified>
</cp:coreProperties>
</file>