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0" windowWidth="28035" windowHeight="12570"/>
  </bookViews>
  <sheets>
    <sheet name="입찰품목" sheetId="14" r:id="rId1"/>
  </sheets>
  <calcPr calcId="145621"/>
</workbook>
</file>

<file path=xl/calcChain.xml><?xml version="1.0" encoding="utf-8"?>
<calcChain xmlns="http://schemas.openxmlformats.org/spreadsheetml/2006/main">
  <c r="J7" i="14" l="1"/>
  <c r="J8" i="14"/>
  <c r="J9" i="14"/>
  <c r="J10" i="14"/>
  <c r="J11" i="14"/>
  <c r="J12" i="14"/>
  <c r="J13" i="14"/>
  <c r="J14" i="14"/>
  <c r="J15" i="14"/>
  <c r="J16" i="14"/>
  <c r="J17" i="14"/>
  <c r="J6" i="14"/>
  <c r="J18" i="14" s="1"/>
  <c r="J41" i="14" l="1"/>
  <c r="J42" i="14" s="1"/>
  <c r="J66" i="14"/>
  <c r="J65" i="14"/>
  <c r="J64" i="14"/>
  <c r="J63" i="14"/>
  <c r="J62" i="14"/>
  <c r="J45" i="14"/>
  <c r="J44" i="14"/>
  <c r="J43" i="14"/>
  <c r="J60" i="14"/>
  <c r="J59" i="14"/>
  <c r="J58" i="14"/>
  <c r="J57" i="14"/>
  <c r="J56" i="14"/>
  <c r="J55" i="14"/>
  <c r="J54" i="14"/>
  <c r="J53" i="14"/>
  <c r="J52" i="14"/>
  <c r="J51" i="14"/>
  <c r="J50" i="14"/>
  <c r="J49" i="14"/>
  <c r="J48" i="14"/>
  <c r="J47" i="14"/>
  <c r="J39" i="14"/>
  <c r="J38" i="14"/>
  <c r="J37" i="14"/>
  <c r="J36" i="14"/>
  <c r="J35" i="14"/>
  <c r="J34" i="14"/>
  <c r="J33" i="14"/>
  <c r="J32" i="14"/>
  <c r="J31" i="14"/>
  <c r="J30" i="14"/>
  <c r="J29" i="14"/>
  <c r="J28" i="14"/>
  <c r="J26" i="14"/>
  <c r="J25" i="14"/>
  <c r="J24" i="14"/>
  <c r="J23" i="14"/>
  <c r="J22" i="14"/>
  <c r="J21" i="14"/>
  <c r="J20" i="14"/>
  <c r="J19" i="14"/>
  <c r="J40" i="14" l="1"/>
  <c r="J67" i="14"/>
  <c r="J27" i="14"/>
  <c r="J61" i="14"/>
  <c r="J46" i="14"/>
</calcChain>
</file>

<file path=xl/sharedStrings.xml><?xml version="1.0" encoding="utf-8"?>
<sst xmlns="http://schemas.openxmlformats.org/spreadsheetml/2006/main" count="302" uniqueCount="154">
  <si>
    <t>전규격</t>
  </si>
  <si>
    <t>J6001029</t>
  </si>
  <si>
    <t>EA</t>
  </si>
  <si>
    <t>그룹</t>
  </si>
  <si>
    <t>연번</t>
  </si>
  <si>
    <t>보험코드</t>
  </si>
  <si>
    <t>제조사</t>
  </si>
  <si>
    <t>단위</t>
  </si>
  <si>
    <t>사용예정량</t>
  </si>
  <si>
    <t>J5001129</t>
  </si>
  <si>
    <t>Terumo Corporation</t>
  </si>
  <si>
    <t>J5002029</t>
  </si>
  <si>
    <t>Introducer Sheath, Long</t>
  </si>
  <si>
    <t>J6002029</t>
  </si>
  <si>
    <t>Radifocus Guide Wire 260cm</t>
  </si>
  <si>
    <t>Radifocus Guide Wire 150cm</t>
  </si>
  <si>
    <t>K9205538</t>
  </si>
  <si>
    <t>NEXOSEAL Radial Band</t>
  </si>
  <si>
    <t>엔도비전㈜</t>
  </si>
  <si>
    <t>J6002031</t>
  </si>
  <si>
    <t>Angio G/W 200cm</t>
  </si>
  <si>
    <t>아사히인텍㈜</t>
  </si>
  <si>
    <t>J4001003</t>
  </si>
  <si>
    <t>RUBY-LINE Angio Ca.</t>
  </si>
  <si>
    <t>바이오테크</t>
  </si>
  <si>
    <t>J4800089</t>
  </si>
  <si>
    <t>Y-Connector Genoss</t>
  </si>
  <si>
    <t>Teleflex</t>
  </si>
  <si>
    <t>J4665088</t>
  </si>
  <si>
    <t>J4086245</t>
  </si>
  <si>
    <t>J6021031</t>
  </si>
  <si>
    <t>ASAHI PTCA Guide Wire</t>
  </si>
  <si>
    <t>J4660242</t>
  </si>
  <si>
    <t>Caravel Micro Ca.</t>
  </si>
  <si>
    <t>PM Line(pressure line)</t>
  </si>
  <si>
    <t>Gmedi</t>
  </si>
  <si>
    <t>J4770040</t>
  </si>
  <si>
    <t>ABBOTT VASCULAR</t>
  </si>
  <si>
    <t>J5001005</t>
  </si>
  <si>
    <t>Radial Lock Sheath</t>
  </si>
  <si>
    <t>ABBOTT MEDICAL</t>
  </si>
  <si>
    <t>9FR이하/16CM이하</t>
  </si>
  <si>
    <t>G8001005</t>
  </si>
  <si>
    <t>Pacing Cathether</t>
  </si>
  <si>
    <t>ST.JUDE MEDICAL</t>
  </si>
  <si>
    <t>J6021567</t>
  </si>
  <si>
    <t>HI-TORQUE BMW UNIVERSAL 2</t>
  </si>
  <si>
    <t>J8083440</t>
  </si>
  <si>
    <t>Xience Sierra</t>
  </si>
  <si>
    <t>J4001016</t>
  </si>
  <si>
    <t>메리트메디칼</t>
  </si>
  <si>
    <t>J4001316</t>
  </si>
  <si>
    <t>Multi Purpose catheter</t>
  </si>
  <si>
    <t>정성메디칼</t>
  </si>
  <si>
    <t>J4081082</t>
  </si>
  <si>
    <t>SAVER PTCA BALLOON</t>
  </si>
  <si>
    <t>라이프솔루션</t>
  </si>
  <si>
    <t>Mannifold</t>
  </si>
  <si>
    <t>LOCK Syringe</t>
  </si>
  <si>
    <t>휴바이오메드</t>
  </si>
  <si>
    <t>12CC</t>
  </si>
  <si>
    <t>Injector Line</t>
  </si>
  <si>
    <t>Angio Tube Cover(60Cm)</t>
  </si>
  <si>
    <t>대승의료기</t>
  </si>
  <si>
    <t>60cm</t>
  </si>
  <si>
    <t>Angio Tube Cover(90Cm)</t>
  </si>
  <si>
    <t>90cm</t>
  </si>
  <si>
    <t>Seldinger needle</t>
  </si>
  <si>
    <t>18G</t>
  </si>
  <si>
    <t>Inflation Device 2</t>
  </si>
  <si>
    <t>J4770113</t>
  </si>
  <si>
    <t>Mynx Grip(PCI)</t>
  </si>
  <si>
    <t>G6015057</t>
  </si>
  <si>
    <t>쿡 메디칼 코리아</t>
  </si>
  <si>
    <t>J8083129</t>
  </si>
  <si>
    <t>Boston Scientific</t>
  </si>
  <si>
    <t>J8081091</t>
  </si>
  <si>
    <t>Emerge NC</t>
  </si>
  <si>
    <t>J4665026</t>
  </si>
  <si>
    <t>Guidezilla Extension Ca.</t>
  </si>
  <si>
    <t>J6081011</t>
  </si>
  <si>
    <t>Comet pressure sire(FFR)</t>
  </si>
  <si>
    <t>BJ4505BM</t>
  </si>
  <si>
    <t>OpticrossHD(IVUS)</t>
  </si>
  <si>
    <t>J8081019</t>
  </si>
  <si>
    <t>KOSSEL MEDTECH</t>
  </si>
  <si>
    <t>J8083074</t>
  </si>
  <si>
    <t>BIOMATRIX ALPHA</t>
  </si>
  <si>
    <t>BIOSENSORS</t>
  </si>
  <si>
    <t>Inflation Device 3</t>
  </si>
  <si>
    <t>ELITE MEDTEC</t>
  </si>
  <si>
    <t>품    명</t>
  </si>
  <si>
    <t>규  격</t>
  </si>
  <si>
    <t>합계
(VAT포함)</t>
  </si>
  <si>
    <t>J5603040</t>
  </si>
  <si>
    <t>Graft Master coronary stent</t>
  </si>
  <si>
    <t>ABBOTT</t>
  </si>
  <si>
    <t>Guide Liner V3</t>
  </si>
  <si>
    <t>HYPERION</t>
  </si>
  <si>
    <t>J4660142</t>
  </si>
  <si>
    <t>CORSAIR</t>
  </si>
  <si>
    <t>2026년 순환기내과 진료재료 입찰내역서</t>
    <phoneticPr fontId="2" type="noConversion"/>
  </si>
  <si>
    <t>그룹7</t>
    <phoneticPr fontId="2" type="noConversion"/>
  </si>
  <si>
    <t>J8083475</t>
  </si>
  <si>
    <t>BIOMATRIX ULTRA</t>
  </si>
  <si>
    <t>바이오센서스코리아 유한회사</t>
  </si>
  <si>
    <t>HI-TORQUE COMMAND GUIDE WIRES</t>
  </si>
  <si>
    <t>HI-TORQUE CONNECT GUIDE WIRE FAMILY</t>
  </si>
  <si>
    <t>PERICARDIO CENTESIS SET</t>
    <phoneticPr fontId="2" type="noConversion"/>
  </si>
  <si>
    <t>카디널 헬스</t>
  </si>
  <si>
    <t>비급여</t>
    <phoneticPr fontId="2" type="noConversion"/>
  </si>
  <si>
    <t>J4071006</t>
  </si>
  <si>
    <t>ADMIRAL XTREME PTA BALLOON CATHETER</t>
  </si>
  <si>
    <t>MEDTRONIC</t>
  </si>
  <si>
    <t>J8071073</t>
  </si>
  <si>
    <t>PACIFIC PLUS PTA BALLOON CATHETER</t>
  </si>
  <si>
    <t>J4071206</t>
  </si>
  <si>
    <t>AMPHIRION DEEP BALLOON CATHETER</t>
  </si>
  <si>
    <t>J4077006</t>
  </si>
  <si>
    <t>IN PACT ADMIRAL PACLITAXEL ELUTING BALLOON CATHETER</t>
  </si>
  <si>
    <t>J4072073</t>
  </si>
  <si>
    <t>EVERCROSS PTA DILATATION CATHETER</t>
  </si>
  <si>
    <t>EV3</t>
  </si>
  <si>
    <t>J4071073</t>
  </si>
  <si>
    <t>NANOCROSS PTA DILATATION CATHETER</t>
  </si>
  <si>
    <t>J4071906</t>
  </si>
  <si>
    <t>FORTREX PTA BALLOON CATHETER</t>
  </si>
  <si>
    <t>COVIDIEN LLC</t>
  </si>
  <si>
    <t>J8233473</t>
  </si>
  <si>
    <t>EVERFLEX SELF-EXPANDING PERIPHERAL STENT</t>
  </si>
  <si>
    <t>J5233573</t>
  </si>
  <si>
    <t>PROTEGE GPS SEIF-EXPANDING PERIPHERAL STENT</t>
  </si>
  <si>
    <t>J5233273</t>
  </si>
  <si>
    <t>VISI-PRO OTW BALLOON EXPANDABLE STENTS</t>
  </si>
  <si>
    <t>J4166273</t>
  </si>
  <si>
    <t>HAWKONE DIRECTIONAL ATHERECTOMY SYSTEM</t>
  </si>
  <si>
    <t>J4104073</t>
  </si>
  <si>
    <t>SPIDER FX EMBOLIC PROTECTION DEVICE</t>
  </si>
  <si>
    <t>J6032240</t>
    <phoneticPr fontId="2" type="noConversion"/>
  </si>
  <si>
    <t>J6032340</t>
    <phoneticPr fontId="2" type="noConversion"/>
  </si>
  <si>
    <t>그룹2</t>
    <phoneticPr fontId="2" type="noConversion"/>
  </si>
  <si>
    <t>그룹3</t>
    <phoneticPr fontId="2" type="noConversion"/>
  </si>
  <si>
    <t>그룹4</t>
    <phoneticPr fontId="2" type="noConversion"/>
  </si>
  <si>
    <t>그룹5</t>
    <phoneticPr fontId="2" type="noConversion"/>
  </si>
  <si>
    <t>그룹6</t>
    <phoneticPr fontId="2" type="noConversion"/>
  </si>
  <si>
    <t xml:space="preserve">Per closer(PCI) </t>
    <phoneticPr fontId="2" type="noConversion"/>
  </si>
  <si>
    <t>Angio Catheter</t>
    <phoneticPr fontId="2" type="noConversion"/>
  </si>
  <si>
    <t>Selethru balloon</t>
    <phoneticPr fontId="2" type="noConversion"/>
  </si>
  <si>
    <t>Introducer Sheath, Short</t>
    <phoneticPr fontId="2" type="noConversion"/>
  </si>
  <si>
    <t>Synergy Stent</t>
    <phoneticPr fontId="2" type="noConversion"/>
  </si>
  <si>
    <t>상한가
(2025.9월기준)</t>
  </si>
  <si>
    <t>비고</t>
  </si>
  <si>
    <t>그룹1</t>
    <phoneticPr fontId="2" type="noConversion"/>
  </si>
  <si>
    <t>견적단가
(VAT포함)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</si>
</sst>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-* #,##0_-;\-* #,##0_-;_-* &quot;-&quot;_-;_-@_-"/>
    <numFmt numFmtId="176" formatCode="_-* #,##0_-;\-* #,##0_-;_-* &quot;-&quot;??_-;_-@_-"/>
    <numFmt numFmtId="177" formatCode="_-* #,##0_-;\-* #,##0_-;_-* \-_-;_-@_-"/>
    <numFmt numFmtId="178" formatCode="0&quot; &quot;;&quot;-&quot;0&quot; &quot;;&quot; - &quot;;@&quot; &quot;"/>
    <numFmt numFmtId="179" formatCode="#,##0\ ;\-#,##0\ ;&quot; - &quot;;@\ "/>
  </numFmts>
  <fonts count="21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name val="돋움"/>
      <family val="3"/>
      <charset val="129"/>
    </font>
    <font>
      <sz val="11"/>
      <name val="돋움"/>
      <family val="3"/>
      <charset val="129"/>
    </font>
    <font>
      <sz val="10"/>
      <name val="굴림"/>
      <family val="3"/>
      <charset val="129"/>
    </font>
    <font>
      <u/>
      <sz val="22"/>
      <name val="HY헤드라인M"/>
      <family val="1"/>
      <charset val="129"/>
    </font>
    <font>
      <b/>
      <sz val="10"/>
      <name val="굴림체"/>
      <family val="3"/>
      <charset val="129"/>
    </font>
    <font>
      <b/>
      <sz val="10"/>
      <name val="굴림"/>
      <family val="3"/>
      <charset val="129"/>
    </font>
    <font>
      <b/>
      <sz val="10"/>
      <color theme="1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inor"/>
    </font>
    <font>
      <sz val="10"/>
      <color rgb="FFFF0000"/>
      <name val="굴림"/>
      <family val="3"/>
      <charset val="129"/>
    </font>
    <font>
      <sz val="11"/>
      <color theme="1"/>
      <name val="맑은 고딕"/>
      <family val="2"/>
      <scheme val="minor"/>
    </font>
    <font>
      <sz val="11"/>
      <color rgb="FF000000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11"/>
      <color rgb="FF000000"/>
      <name val="돋움"/>
      <family val="3"/>
      <charset val="129"/>
    </font>
    <font>
      <sz val="9"/>
      <color theme="1"/>
      <name val="맑은 고딕"/>
      <family val="2"/>
      <charset val="129"/>
      <scheme val="minor"/>
    </font>
    <font>
      <u/>
      <sz val="11"/>
      <color theme="10"/>
      <name val="맑은 고딕"/>
      <family val="3"/>
      <charset val="129"/>
    </font>
    <font>
      <u/>
      <sz val="11"/>
      <color theme="10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6">
    <xf numFmtId="0" fontId="0" fillId="0" borderId="0">
      <alignment vertical="center"/>
    </xf>
    <xf numFmtId="0" fontId="1" fillId="0" borderId="0">
      <alignment vertical="center"/>
    </xf>
    <xf numFmtId="0" fontId="14" fillId="0" borderId="0"/>
    <xf numFmtId="0" fontId="1" fillId="0" borderId="0">
      <alignment vertical="center"/>
    </xf>
    <xf numFmtId="0" fontId="1" fillId="0" borderId="0">
      <alignment vertical="center"/>
    </xf>
    <xf numFmtId="0" fontId="14" fillId="0" borderId="0"/>
    <xf numFmtId="41" fontId="14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/>
    <xf numFmtId="0" fontId="5" fillId="0" borderId="0"/>
    <xf numFmtId="0" fontId="12" fillId="0" borderId="0">
      <alignment vertical="center"/>
    </xf>
    <xf numFmtId="0" fontId="1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5" fillId="0" borderId="0">
      <alignment vertical="center"/>
    </xf>
    <xf numFmtId="0" fontId="5" fillId="0" borderId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/>
    <xf numFmtId="0" fontId="1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177" fontId="16" fillId="0" borderId="0" applyFill="0" applyBorder="0" applyProtection="0">
      <alignment vertical="center"/>
    </xf>
    <xf numFmtId="0" fontId="14" fillId="0" borderId="0"/>
    <xf numFmtId="178" fontId="17" fillId="0" borderId="0" applyFont="0" applyBorder="0" applyProtection="0">
      <alignment vertical="center"/>
    </xf>
    <xf numFmtId="0" fontId="16" fillId="0" borderId="0">
      <alignment vertical="center"/>
    </xf>
    <xf numFmtId="178" fontId="17" fillId="0" borderId="0" applyFont="0" applyBorder="0" applyProtection="0">
      <alignment vertical="center"/>
    </xf>
    <xf numFmtId="0" fontId="16" fillId="0" borderId="0">
      <alignment vertical="center"/>
    </xf>
    <xf numFmtId="179" fontId="4" fillId="0" borderId="0" applyFill="0" applyBorder="0" applyAlignment="0" applyProtection="0"/>
    <xf numFmtId="179" fontId="16" fillId="0" borderId="0">
      <alignment vertical="center"/>
    </xf>
    <xf numFmtId="0" fontId="18" fillId="0" borderId="0">
      <alignment vertical="center"/>
    </xf>
    <xf numFmtId="0" fontId="3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0" fontId="5" fillId="0" borderId="0">
      <alignment vertical="center"/>
    </xf>
    <xf numFmtId="9" fontId="5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9" fillId="0" borderId="0" applyNumberFormat="0" applyFill="0" applyBorder="0" applyAlignment="0" applyProtection="0">
      <alignment vertical="top"/>
      <protection locked="0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5" fillId="0" borderId="0"/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5" fillId="0" borderId="0"/>
    <xf numFmtId="0" fontId="1" fillId="0" borderId="0">
      <alignment vertical="center"/>
    </xf>
  </cellStyleXfs>
  <cellXfs count="75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0" borderId="0" xfId="0" applyFont="1" applyFill="1" applyAlignment="1">
      <alignment horizontal="center" vertical="center" shrinkToFit="1"/>
    </xf>
    <xf numFmtId="0" fontId="6" fillId="0" borderId="0" xfId="0" applyFont="1" applyFill="1" applyAlignment="1">
      <alignment vertical="center" shrinkToFit="1"/>
    </xf>
    <xf numFmtId="0" fontId="6" fillId="0" borderId="0" xfId="0" applyFont="1" applyFill="1" applyBorder="1" applyAlignment="1">
      <alignment horizontal="right" vertical="center" shrinkToFit="1"/>
    </xf>
    <xf numFmtId="0" fontId="6" fillId="0" borderId="10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left" vertical="center"/>
    </xf>
    <xf numFmtId="0" fontId="6" fillId="2" borderId="10" xfId="0" applyFont="1" applyFill="1" applyBorder="1" applyAlignment="1">
      <alignment horizontal="center" vertical="center"/>
    </xf>
    <xf numFmtId="41" fontId="9" fillId="2" borderId="10" xfId="0" applyNumberFormat="1" applyFont="1" applyFill="1" applyBorder="1" applyAlignment="1">
      <alignment horizontal="right" vertical="center"/>
    </xf>
    <xf numFmtId="41" fontId="6" fillId="2" borderId="10" xfId="0" applyNumberFormat="1" applyFont="1" applyFill="1" applyBorder="1" applyAlignment="1">
      <alignment horizontal="right" vertical="center"/>
    </xf>
    <xf numFmtId="0" fontId="6" fillId="0" borderId="8" xfId="0" applyFont="1" applyFill="1" applyBorder="1" applyAlignment="1">
      <alignment horizontal="center" vertical="center"/>
    </xf>
    <xf numFmtId="41" fontId="6" fillId="0" borderId="10" xfId="0" applyNumberFormat="1" applyFont="1" applyFill="1" applyBorder="1" applyAlignment="1">
      <alignment horizontal="right" vertical="center"/>
    </xf>
    <xf numFmtId="0" fontId="6" fillId="0" borderId="10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9" xfId="0" quotePrefix="1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Fill="1" applyBorder="1" applyAlignment="1">
      <alignment horizontal="center" vertical="center" shrinkToFit="1"/>
    </xf>
    <xf numFmtId="0" fontId="11" fillId="0" borderId="10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41" fontId="6" fillId="2" borderId="9" xfId="0" applyNumberFormat="1" applyFont="1" applyFill="1" applyBorder="1" applyAlignment="1">
      <alignment horizontal="right" vertical="center"/>
    </xf>
    <xf numFmtId="0" fontId="0" fillId="0" borderId="0" xfId="0">
      <alignment vertical="center"/>
    </xf>
    <xf numFmtId="176" fontId="6" fillId="0" borderId="10" xfId="0" applyNumberFormat="1" applyFont="1" applyFill="1" applyBorder="1" applyAlignment="1">
      <alignment horizontal="right" vertical="center"/>
    </xf>
    <xf numFmtId="176" fontId="6" fillId="0" borderId="16" xfId="0" applyNumberFormat="1" applyFont="1" applyFill="1" applyBorder="1" applyAlignment="1">
      <alignment horizontal="center" vertical="center"/>
    </xf>
    <xf numFmtId="176" fontId="13" fillId="0" borderId="16" xfId="0" applyNumberFormat="1" applyFont="1" applyFill="1" applyBorder="1" applyAlignment="1">
      <alignment horizontal="center" vertical="center"/>
    </xf>
    <xf numFmtId="41" fontId="6" fillId="2" borderId="9" xfId="0" applyNumberFormat="1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left" vertical="center"/>
    </xf>
    <xf numFmtId="0" fontId="6" fillId="2" borderId="13" xfId="0" applyFont="1" applyFill="1" applyBorder="1" applyAlignment="1">
      <alignment horizontal="center" vertical="center"/>
    </xf>
    <xf numFmtId="41" fontId="6" fillId="2" borderId="13" xfId="0" applyNumberFormat="1" applyFont="1" applyFill="1" applyBorder="1" applyAlignment="1">
      <alignment horizontal="right" vertical="center"/>
    </xf>
    <xf numFmtId="41" fontId="6" fillId="2" borderId="12" xfId="0" applyNumberFormat="1" applyFont="1" applyFill="1" applyBorder="1" applyAlignment="1">
      <alignment horizontal="right" vertical="center"/>
    </xf>
    <xf numFmtId="41" fontId="9" fillId="2" borderId="13" xfId="0" applyNumberFormat="1" applyFont="1" applyFill="1" applyBorder="1" applyAlignment="1">
      <alignment horizontal="right" vertical="center"/>
    </xf>
    <xf numFmtId="41" fontId="6" fillId="2" borderId="18" xfId="0" applyNumberFormat="1" applyFont="1" applyFill="1" applyBorder="1" applyAlignment="1">
      <alignment horizontal="center" vertical="center"/>
    </xf>
    <xf numFmtId="0" fontId="0" fillId="0" borderId="0" xfId="0">
      <alignment vertical="center"/>
    </xf>
    <xf numFmtId="0" fontId="6" fillId="0" borderId="8" xfId="0" applyFont="1" applyFill="1" applyBorder="1" applyAlignment="1">
      <alignment horizontal="center" vertical="center"/>
    </xf>
    <xf numFmtId="41" fontId="6" fillId="0" borderId="10" xfId="0" applyNumberFormat="1" applyFont="1" applyFill="1" applyBorder="1" applyAlignment="1">
      <alignment horizontal="right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left" vertical="center"/>
    </xf>
    <xf numFmtId="0" fontId="6" fillId="2" borderId="10" xfId="0" applyFont="1" applyFill="1" applyBorder="1" applyAlignment="1">
      <alignment horizontal="center" vertical="center"/>
    </xf>
    <xf numFmtId="41" fontId="6" fillId="2" borderId="10" xfId="0" applyNumberFormat="1" applyFont="1" applyFill="1" applyBorder="1" applyAlignment="1">
      <alignment horizontal="right" vertical="center"/>
    </xf>
    <xf numFmtId="41" fontId="9" fillId="2" borderId="10" xfId="0" applyNumberFormat="1" applyFont="1" applyFill="1" applyBorder="1" applyAlignment="1">
      <alignment horizontal="right" vertical="center"/>
    </xf>
    <xf numFmtId="176" fontId="13" fillId="0" borderId="11" xfId="0" applyNumberFormat="1" applyFont="1" applyFill="1" applyBorder="1" applyAlignment="1">
      <alignment horizontal="center" vertical="center"/>
    </xf>
    <xf numFmtId="41" fontId="6" fillId="2" borderId="10" xfId="0" applyNumberFormat="1" applyFont="1" applyFill="1" applyBorder="1" applyAlignment="1">
      <alignment horizontal="center" vertical="center"/>
    </xf>
    <xf numFmtId="41" fontId="6" fillId="2" borderId="9" xfId="0" applyNumberFormat="1" applyFont="1" applyFill="1" applyBorder="1" applyAlignment="1">
      <alignment horizontal="right" vertical="center"/>
    </xf>
    <xf numFmtId="176" fontId="6" fillId="0" borderId="10" xfId="0" applyNumberFormat="1" applyFont="1" applyFill="1" applyBorder="1" applyAlignment="1">
      <alignment horizontal="right" vertical="center"/>
    </xf>
    <xf numFmtId="0" fontId="9" fillId="2" borderId="14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10" fillId="2" borderId="14" xfId="0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/>
    </xf>
    <xf numFmtId="0" fontId="9" fillId="2" borderId="17" xfId="0" applyFont="1" applyFill="1" applyBorder="1" applyAlignment="1">
      <alignment horizontal="center" vertical="center"/>
    </xf>
    <xf numFmtId="0" fontId="9" fillId="2" borderId="12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3" borderId="15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/>
    </xf>
    <xf numFmtId="41" fontId="6" fillId="3" borderId="9" xfId="0" applyNumberFormat="1" applyFont="1" applyFill="1" applyBorder="1" applyAlignment="1">
      <alignment horizontal="right" vertical="center"/>
    </xf>
  </cellXfs>
  <cellStyles count="56">
    <cellStyle name="Excel Built-in Comma [0]" xfId="35"/>
    <cellStyle name="Excel Built-in Comma [0] 2 18" xfId="40"/>
    <cellStyle name="Excel Built-in Normal" xfId="36"/>
    <cellStyle name="백분율 2" xfId="45"/>
    <cellStyle name="쉼표 [0] 10 2" xfId="21"/>
    <cellStyle name="쉼표 [0] 10 2 3" xfId="43"/>
    <cellStyle name="쉼표 [0] 10 3" xfId="32"/>
    <cellStyle name="쉼표 [0] 10 3 2 2" xfId="33"/>
    <cellStyle name="쉼표 [0] 2" xfId="50"/>
    <cellStyle name="쉼표 [0] 2 10" xfId="25"/>
    <cellStyle name="쉼표 [0] 2 18" xfId="22"/>
    <cellStyle name="쉼표 [0] 2 2" xfId="17"/>
    <cellStyle name="쉼표 [0] 2 3" xfId="6"/>
    <cellStyle name="쉼표 [0] 2 3 2 4" xfId="37"/>
    <cellStyle name="쉼표 [0] 2 4 2" xfId="23"/>
    <cellStyle name="쉼표 [0] 2 42 2" xfId="39"/>
    <cellStyle name="쉼표 [0] 3" xfId="53"/>
    <cellStyle name="표준" xfId="0" builtinId="0"/>
    <cellStyle name="표준 10 3 10" xfId="30"/>
    <cellStyle name="표준 11 5" xfId="31"/>
    <cellStyle name="표준 12 2 2" xfId="19"/>
    <cellStyle name="표준 12 2 2 10" xfId="15"/>
    <cellStyle name="표준 133" xfId="20"/>
    <cellStyle name="표준 133 2" xfId="34"/>
    <cellStyle name="표준 2" xfId="29"/>
    <cellStyle name="표준 2 10 4 45" xfId="26"/>
    <cellStyle name="표준 2 2" xfId="44"/>
    <cellStyle name="표준 2 2 2 2 3" xfId="1"/>
    <cellStyle name="표준 2 3" xfId="51"/>
    <cellStyle name="표준 2 3 2 2" xfId="4"/>
    <cellStyle name="표준 2 4" xfId="47"/>
    <cellStyle name="표준 2 4 2" xfId="9"/>
    <cellStyle name="표준 2 4 3" xfId="10"/>
    <cellStyle name="표준 2 4 4" xfId="7"/>
    <cellStyle name="표준 2 5" xfId="8"/>
    <cellStyle name="표준 2 5 2" xfId="54"/>
    <cellStyle name="표준 2 5 3" xfId="3"/>
    <cellStyle name="표준 2 5 4" xfId="38"/>
    <cellStyle name="표준 2 7" xfId="5"/>
    <cellStyle name="표준 3" xfId="2"/>
    <cellStyle name="표준 3 2" xfId="18"/>
    <cellStyle name="표준 3 2 2" xfId="12"/>
    <cellStyle name="표준 3 2 2 3 2" xfId="11"/>
    <cellStyle name="표준 3 2 3" xfId="42"/>
    <cellStyle name="표준 3 3" xfId="41"/>
    <cellStyle name="표준 37 2" xfId="24"/>
    <cellStyle name="표준 4" xfId="49"/>
    <cellStyle name="표준 4 10 2 2" xfId="28"/>
    <cellStyle name="표준 4 19 2 2" xfId="14"/>
    <cellStyle name="표준 4 2" xfId="55"/>
    <cellStyle name="표준 5" xfId="52"/>
    <cellStyle name="표준 5 2 10 10" xfId="27"/>
    <cellStyle name="표준 6 16" xfId="13"/>
    <cellStyle name="표준 7 10 4" xfId="16"/>
    <cellStyle name="하이퍼링크 2" xfId="48"/>
    <cellStyle name="하이퍼링크 3" xfId="4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67"/>
  <sheetViews>
    <sheetView tabSelected="1" zoomScaleNormal="100" workbookViewId="0">
      <selection activeCell="D47" sqref="D47"/>
    </sheetView>
  </sheetViews>
  <sheetFormatPr defaultRowHeight="16.5" x14ac:dyDescent="0.3"/>
  <cols>
    <col min="1" max="3" width="9" style="27"/>
    <col min="4" max="4" width="30" style="27" customWidth="1"/>
    <col min="5" max="5" width="20.5" style="27" customWidth="1"/>
    <col min="6" max="6" width="20" style="27" customWidth="1"/>
    <col min="7" max="7" width="9" style="27" customWidth="1"/>
    <col min="8" max="8" width="10.375" style="27" customWidth="1"/>
    <col min="9" max="9" width="15.125" style="27" customWidth="1"/>
    <col min="10" max="10" width="20" style="27" customWidth="1"/>
    <col min="11" max="11" width="16.25" style="27" customWidth="1"/>
    <col min="12" max="12" width="20.375" style="22" customWidth="1"/>
    <col min="13" max="16384" width="9" style="27"/>
  </cols>
  <sheetData>
    <row r="1" spans="1:23" ht="27" x14ac:dyDescent="0.3">
      <c r="A1" s="64" t="s">
        <v>101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</row>
    <row r="2" spans="1:23" ht="16.5" customHeight="1" x14ac:dyDescent="0.3">
      <c r="A2" s="1"/>
      <c r="B2" s="1"/>
      <c r="C2" s="1"/>
      <c r="D2" s="25"/>
      <c r="E2" s="25"/>
      <c r="F2" s="25"/>
      <c r="G2" s="25"/>
      <c r="H2" s="25"/>
      <c r="I2" s="25"/>
      <c r="J2" s="25"/>
      <c r="K2" s="25"/>
      <c r="L2" s="25"/>
    </row>
    <row r="3" spans="1:23" ht="17.25" customHeight="1" thickBot="1" x14ac:dyDescent="0.35">
      <c r="A3" s="2"/>
      <c r="B3" s="2"/>
      <c r="C3" s="2"/>
      <c r="D3" s="3"/>
      <c r="E3" s="4"/>
      <c r="F3" s="4"/>
      <c r="G3" s="4"/>
      <c r="H3" s="4"/>
      <c r="I3" s="4"/>
      <c r="J3" s="4"/>
      <c r="K3" s="4"/>
      <c r="L3" s="23"/>
    </row>
    <row r="4" spans="1:23" ht="16.5" customHeight="1" x14ac:dyDescent="0.3">
      <c r="A4" s="65" t="s">
        <v>4</v>
      </c>
      <c r="B4" s="57" t="s">
        <v>3</v>
      </c>
      <c r="C4" s="57" t="s">
        <v>5</v>
      </c>
      <c r="D4" s="57" t="s">
        <v>91</v>
      </c>
      <c r="E4" s="57" t="s">
        <v>92</v>
      </c>
      <c r="F4" s="57" t="s">
        <v>6</v>
      </c>
      <c r="G4" s="57" t="s">
        <v>7</v>
      </c>
      <c r="H4" s="59" t="s">
        <v>8</v>
      </c>
      <c r="I4" s="72" t="s">
        <v>153</v>
      </c>
      <c r="J4" s="61" t="s">
        <v>93</v>
      </c>
      <c r="K4" s="61" t="s">
        <v>150</v>
      </c>
      <c r="L4" s="62" t="s">
        <v>151</v>
      </c>
      <c r="M4" s="39"/>
      <c r="N4" s="39"/>
    </row>
    <row r="5" spans="1:23" x14ac:dyDescent="0.3">
      <c r="A5" s="66"/>
      <c r="B5" s="58"/>
      <c r="C5" s="58"/>
      <c r="D5" s="58"/>
      <c r="E5" s="58"/>
      <c r="F5" s="58"/>
      <c r="G5" s="58"/>
      <c r="H5" s="60"/>
      <c r="I5" s="73"/>
      <c r="J5" s="60"/>
      <c r="K5" s="71"/>
      <c r="L5" s="63"/>
      <c r="M5" s="39"/>
      <c r="N5" s="39"/>
    </row>
    <row r="6" spans="1:23" ht="21.95" customHeight="1" x14ac:dyDescent="0.3">
      <c r="A6" s="40">
        <v>1</v>
      </c>
      <c r="B6" s="42" t="s">
        <v>152</v>
      </c>
      <c r="C6" s="42" t="s">
        <v>111</v>
      </c>
      <c r="D6" s="43" t="s">
        <v>112</v>
      </c>
      <c r="E6" s="44" t="s">
        <v>0</v>
      </c>
      <c r="F6" s="44" t="s">
        <v>113</v>
      </c>
      <c r="G6" s="45" t="s">
        <v>2</v>
      </c>
      <c r="H6" s="41">
        <v>3</v>
      </c>
      <c r="I6" s="74"/>
      <c r="J6" s="41">
        <f>H6*I6</f>
        <v>0</v>
      </c>
      <c r="K6" s="54">
        <v>247160</v>
      </c>
      <c r="L6" s="51"/>
      <c r="M6" s="39"/>
      <c r="N6" s="39"/>
    </row>
    <row r="7" spans="1:23" ht="21.95" customHeight="1" x14ac:dyDescent="0.3">
      <c r="A7" s="40">
        <v>2</v>
      </c>
      <c r="B7" s="42"/>
      <c r="C7" s="42" t="s">
        <v>114</v>
      </c>
      <c r="D7" s="43" t="s">
        <v>115</v>
      </c>
      <c r="E7" s="44" t="s">
        <v>0</v>
      </c>
      <c r="F7" s="44" t="s">
        <v>113</v>
      </c>
      <c r="G7" s="45" t="s">
        <v>2</v>
      </c>
      <c r="H7" s="41">
        <v>3</v>
      </c>
      <c r="I7" s="74"/>
      <c r="J7" s="41">
        <f t="shared" ref="J7:J17" si="0">H7*I7</f>
        <v>0</v>
      </c>
      <c r="K7" s="54">
        <v>247160</v>
      </c>
      <c r="L7" s="51"/>
      <c r="M7" s="39"/>
      <c r="N7" s="39"/>
    </row>
    <row r="8" spans="1:23" ht="21.95" customHeight="1" x14ac:dyDescent="0.3">
      <c r="A8" s="40">
        <v>3</v>
      </c>
      <c r="B8" s="42"/>
      <c r="C8" s="42" t="s">
        <v>116</v>
      </c>
      <c r="D8" s="43" t="s">
        <v>117</v>
      </c>
      <c r="E8" s="44" t="s">
        <v>0</v>
      </c>
      <c r="F8" s="44" t="s">
        <v>113</v>
      </c>
      <c r="G8" s="45" t="s">
        <v>2</v>
      </c>
      <c r="H8" s="41">
        <v>3</v>
      </c>
      <c r="I8" s="74"/>
      <c r="J8" s="41">
        <f t="shared" si="0"/>
        <v>0</v>
      </c>
      <c r="K8" s="54">
        <v>247160</v>
      </c>
      <c r="L8" s="51"/>
      <c r="M8" s="39"/>
      <c r="N8" s="39"/>
    </row>
    <row r="9" spans="1:23" ht="21.95" customHeight="1" x14ac:dyDescent="0.3">
      <c r="A9" s="40">
        <v>4</v>
      </c>
      <c r="B9" s="42"/>
      <c r="C9" s="42" t="s">
        <v>118</v>
      </c>
      <c r="D9" s="43" t="s">
        <v>119</v>
      </c>
      <c r="E9" s="44" t="s">
        <v>0</v>
      </c>
      <c r="F9" s="44" t="s">
        <v>113</v>
      </c>
      <c r="G9" s="45" t="s">
        <v>2</v>
      </c>
      <c r="H9" s="41">
        <v>3</v>
      </c>
      <c r="I9" s="74"/>
      <c r="J9" s="41">
        <f t="shared" si="0"/>
        <v>0</v>
      </c>
      <c r="K9" s="54">
        <v>685450</v>
      </c>
      <c r="L9" s="51"/>
      <c r="M9" s="39"/>
      <c r="N9" s="39"/>
    </row>
    <row r="10" spans="1:23" ht="21.95" customHeight="1" x14ac:dyDescent="0.3">
      <c r="A10" s="40">
        <v>5</v>
      </c>
      <c r="B10" s="42"/>
      <c r="C10" s="42" t="s">
        <v>120</v>
      </c>
      <c r="D10" s="43" t="s">
        <v>121</v>
      </c>
      <c r="E10" s="44" t="s">
        <v>0</v>
      </c>
      <c r="F10" s="44" t="s">
        <v>122</v>
      </c>
      <c r="G10" s="45" t="s">
        <v>2</v>
      </c>
      <c r="H10" s="41">
        <v>3</v>
      </c>
      <c r="I10" s="74"/>
      <c r="J10" s="41">
        <f t="shared" si="0"/>
        <v>0</v>
      </c>
      <c r="K10" s="54">
        <v>247160</v>
      </c>
      <c r="L10" s="51"/>
      <c r="M10" s="39"/>
      <c r="N10" s="39"/>
    </row>
    <row r="11" spans="1:23" ht="21.95" customHeight="1" x14ac:dyDescent="0.3">
      <c r="A11" s="40">
        <v>6</v>
      </c>
      <c r="B11" s="42"/>
      <c r="C11" s="42" t="s">
        <v>123</v>
      </c>
      <c r="D11" s="43" t="s">
        <v>124</v>
      </c>
      <c r="E11" s="44" t="s">
        <v>0</v>
      </c>
      <c r="F11" s="44" t="s">
        <v>113</v>
      </c>
      <c r="G11" s="45" t="s">
        <v>2</v>
      </c>
      <c r="H11" s="41">
        <v>3</v>
      </c>
      <c r="I11" s="74"/>
      <c r="J11" s="41">
        <f t="shared" si="0"/>
        <v>0</v>
      </c>
      <c r="K11" s="54">
        <v>247160</v>
      </c>
      <c r="L11" s="51"/>
      <c r="M11" s="39"/>
      <c r="N11" s="39"/>
    </row>
    <row r="12" spans="1:23" ht="21.95" customHeight="1" x14ac:dyDescent="0.3">
      <c r="A12" s="40">
        <v>7</v>
      </c>
      <c r="B12" s="42"/>
      <c r="C12" s="42" t="s">
        <v>125</v>
      </c>
      <c r="D12" s="43" t="s">
        <v>126</v>
      </c>
      <c r="E12" s="44" t="s">
        <v>0</v>
      </c>
      <c r="F12" s="44" t="s">
        <v>127</v>
      </c>
      <c r="G12" s="45" t="s">
        <v>2</v>
      </c>
      <c r="H12" s="41">
        <v>3</v>
      </c>
      <c r="I12" s="74"/>
      <c r="J12" s="41">
        <f t="shared" si="0"/>
        <v>0</v>
      </c>
      <c r="K12" s="54">
        <v>247160</v>
      </c>
      <c r="L12" s="51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</row>
    <row r="13" spans="1:23" ht="21.95" customHeight="1" x14ac:dyDescent="0.3">
      <c r="A13" s="40">
        <v>8</v>
      </c>
      <c r="B13" s="42"/>
      <c r="C13" s="42" t="s">
        <v>128</v>
      </c>
      <c r="D13" s="43" t="s">
        <v>129</v>
      </c>
      <c r="E13" s="44" t="s">
        <v>0</v>
      </c>
      <c r="F13" s="44" t="s">
        <v>122</v>
      </c>
      <c r="G13" s="45" t="s">
        <v>2</v>
      </c>
      <c r="H13" s="41">
        <v>3</v>
      </c>
      <c r="I13" s="74"/>
      <c r="J13" s="41">
        <f t="shared" si="0"/>
        <v>0</v>
      </c>
      <c r="K13" s="54">
        <v>910300</v>
      </c>
      <c r="L13" s="51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</row>
    <row r="14" spans="1:23" ht="21.95" customHeight="1" x14ac:dyDescent="0.3">
      <c r="A14" s="40">
        <v>9</v>
      </c>
      <c r="B14" s="42"/>
      <c r="C14" s="42" t="s">
        <v>130</v>
      </c>
      <c r="D14" s="43" t="s">
        <v>131</v>
      </c>
      <c r="E14" s="44" t="s">
        <v>0</v>
      </c>
      <c r="F14" s="44" t="s">
        <v>122</v>
      </c>
      <c r="G14" s="45" t="s">
        <v>2</v>
      </c>
      <c r="H14" s="41">
        <v>3</v>
      </c>
      <c r="I14" s="74"/>
      <c r="J14" s="41">
        <f t="shared" si="0"/>
        <v>0</v>
      </c>
      <c r="K14" s="54">
        <v>910300</v>
      </c>
      <c r="L14" s="51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</row>
    <row r="15" spans="1:23" ht="21.95" customHeight="1" x14ac:dyDescent="0.3">
      <c r="A15" s="40">
        <v>10</v>
      </c>
      <c r="B15" s="42"/>
      <c r="C15" s="42" t="s">
        <v>132</v>
      </c>
      <c r="D15" s="43" t="s">
        <v>133</v>
      </c>
      <c r="E15" s="44" t="s">
        <v>0</v>
      </c>
      <c r="F15" s="44" t="s">
        <v>122</v>
      </c>
      <c r="G15" s="45" t="s">
        <v>2</v>
      </c>
      <c r="H15" s="41">
        <v>3</v>
      </c>
      <c r="I15" s="74"/>
      <c r="J15" s="41">
        <f t="shared" si="0"/>
        <v>0</v>
      </c>
      <c r="K15" s="54">
        <v>910300</v>
      </c>
      <c r="L15" s="51"/>
      <c r="M15" s="39"/>
      <c r="N15" s="39"/>
      <c r="O15" s="39"/>
      <c r="P15" s="39"/>
      <c r="Q15" s="39"/>
      <c r="R15" s="39"/>
      <c r="S15" s="39"/>
    </row>
    <row r="16" spans="1:23" ht="21.95" customHeight="1" x14ac:dyDescent="0.3">
      <c r="A16" s="40">
        <v>11</v>
      </c>
      <c r="B16" s="42"/>
      <c r="C16" s="42" t="s">
        <v>134</v>
      </c>
      <c r="D16" s="43" t="s">
        <v>135</v>
      </c>
      <c r="E16" s="44" t="s">
        <v>0</v>
      </c>
      <c r="F16" s="44" t="s">
        <v>113</v>
      </c>
      <c r="G16" s="45" t="s">
        <v>2</v>
      </c>
      <c r="H16" s="41">
        <v>3</v>
      </c>
      <c r="I16" s="74"/>
      <c r="J16" s="41">
        <f t="shared" si="0"/>
        <v>0</v>
      </c>
      <c r="K16" s="54">
        <v>1987470</v>
      </c>
      <c r="L16" s="51"/>
      <c r="M16" s="39"/>
      <c r="N16" s="39"/>
      <c r="O16" s="39"/>
      <c r="P16" s="39"/>
      <c r="Q16" s="39"/>
      <c r="R16" s="39"/>
      <c r="S16" s="39"/>
    </row>
    <row r="17" spans="1:19" ht="21.95" customHeight="1" x14ac:dyDescent="0.3">
      <c r="A17" s="40">
        <v>12</v>
      </c>
      <c r="B17" s="42"/>
      <c r="C17" s="42" t="s">
        <v>136</v>
      </c>
      <c r="D17" s="43" t="s">
        <v>137</v>
      </c>
      <c r="E17" s="44" t="s">
        <v>0</v>
      </c>
      <c r="F17" s="44"/>
      <c r="G17" s="45" t="s">
        <v>2</v>
      </c>
      <c r="H17" s="41">
        <v>3</v>
      </c>
      <c r="I17" s="74"/>
      <c r="J17" s="41">
        <f t="shared" si="0"/>
        <v>0</v>
      </c>
      <c r="K17" s="54">
        <v>1288000</v>
      </c>
      <c r="L17" s="51"/>
      <c r="M17" s="39"/>
      <c r="N17" s="39"/>
      <c r="O17" s="39"/>
      <c r="P17" s="39"/>
      <c r="Q17" s="39"/>
      <c r="R17" s="39"/>
      <c r="S17" s="39"/>
    </row>
    <row r="18" spans="1:19" ht="21.95" customHeight="1" x14ac:dyDescent="0.3">
      <c r="A18" s="55" t="s">
        <v>152</v>
      </c>
      <c r="B18" s="56"/>
      <c r="C18" s="46"/>
      <c r="D18" s="47"/>
      <c r="E18" s="48"/>
      <c r="F18" s="48"/>
      <c r="G18" s="48"/>
      <c r="H18" s="49"/>
      <c r="I18" s="53"/>
      <c r="J18" s="50">
        <f>SUM(J6:J17)</f>
        <v>0</v>
      </c>
      <c r="K18" s="49"/>
      <c r="L18" s="52"/>
      <c r="M18" s="39"/>
      <c r="N18" s="39"/>
      <c r="O18" s="39"/>
      <c r="P18" s="39"/>
      <c r="Q18" s="39"/>
      <c r="R18" s="39"/>
      <c r="S18" s="39"/>
    </row>
    <row r="19" spans="1:19" ht="21.95" customHeight="1" x14ac:dyDescent="0.3">
      <c r="A19" s="13">
        <v>1</v>
      </c>
      <c r="B19" s="16" t="s">
        <v>140</v>
      </c>
      <c r="C19" s="16" t="s">
        <v>36</v>
      </c>
      <c r="D19" s="6" t="s">
        <v>145</v>
      </c>
      <c r="E19" s="21" t="s">
        <v>0</v>
      </c>
      <c r="F19" s="21" t="s">
        <v>37</v>
      </c>
      <c r="G19" s="20" t="s">
        <v>2</v>
      </c>
      <c r="H19" s="14">
        <v>10</v>
      </c>
      <c r="I19" s="74"/>
      <c r="J19" s="14">
        <f>H19*I19</f>
        <v>0</v>
      </c>
      <c r="K19" s="28">
        <v>255150</v>
      </c>
      <c r="L19" s="29"/>
    </row>
    <row r="20" spans="1:19" ht="21.95" customHeight="1" x14ac:dyDescent="0.3">
      <c r="A20" s="13">
        <v>2</v>
      </c>
      <c r="B20" s="17"/>
      <c r="C20" s="17" t="s">
        <v>38</v>
      </c>
      <c r="D20" s="15" t="s">
        <v>39</v>
      </c>
      <c r="E20" s="20" t="s">
        <v>41</v>
      </c>
      <c r="F20" s="20" t="s">
        <v>40</v>
      </c>
      <c r="G20" s="20" t="s">
        <v>2</v>
      </c>
      <c r="H20" s="14">
        <v>5</v>
      </c>
      <c r="I20" s="74"/>
      <c r="J20" s="14">
        <f>H20*I20</f>
        <v>0</v>
      </c>
      <c r="K20" s="28">
        <v>24180</v>
      </c>
      <c r="L20" s="29"/>
    </row>
    <row r="21" spans="1:19" ht="21.95" customHeight="1" x14ac:dyDescent="0.3">
      <c r="A21" s="13">
        <v>3</v>
      </c>
      <c r="B21" s="17"/>
      <c r="C21" s="18" t="s">
        <v>42</v>
      </c>
      <c r="D21" s="15" t="s">
        <v>43</v>
      </c>
      <c r="E21" s="19" t="s">
        <v>0</v>
      </c>
      <c r="F21" s="19" t="s">
        <v>44</v>
      </c>
      <c r="G21" s="20" t="s">
        <v>2</v>
      </c>
      <c r="H21" s="14">
        <v>5</v>
      </c>
      <c r="I21" s="74"/>
      <c r="J21" s="14">
        <f>H21*I21</f>
        <v>0</v>
      </c>
      <c r="K21" s="28">
        <v>115020</v>
      </c>
      <c r="L21" s="29"/>
    </row>
    <row r="22" spans="1:19" ht="21.95" customHeight="1" x14ac:dyDescent="0.3">
      <c r="A22" s="13">
        <v>4</v>
      </c>
      <c r="B22" s="17"/>
      <c r="C22" s="18" t="s">
        <v>45</v>
      </c>
      <c r="D22" s="15" t="s">
        <v>46</v>
      </c>
      <c r="E22" s="20" t="s">
        <v>0</v>
      </c>
      <c r="F22" s="21" t="s">
        <v>40</v>
      </c>
      <c r="G22" s="21" t="s">
        <v>2</v>
      </c>
      <c r="H22" s="14">
        <v>10</v>
      </c>
      <c r="I22" s="74"/>
      <c r="J22" s="14">
        <f>H22*I22</f>
        <v>0</v>
      </c>
      <c r="K22" s="28">
        <v>142410</v>
      </c>
      <c r="L22" s="29"/>
    </row>
    <row r="23" spans="1:19" ht="21.95" customHeight="1" x14ac:dyDescent="0.3">
      <c r="A23" s="13">
        <v>5</v>
      </c>
      <c r="B23" s="17"/>
      <c r="C23" s="17" t="s">
        <v>47</v>
      </c>
      <c r="D23" s="15" t="s">
        <v>48</v>
      </c>
      <c r="E23" s="19" t="s">
        <v>0</v>
      </c>
      <c r="F23" s="19" t="s">
        <v>37</v>
      </c>
      <c r="G23" s="20" t="s">
        <v>2</v>
      </c>
      <c r="H23" s="14">
        <v>10</v>
      </c>
      <c r="I23" s="74"/>
      <c r="J23" s="14">
        <f>H23*I23</f>
        <v>0</v>
      </c>
      <c r="K23" s="28">
        <v>1807730</v>
      </c>
      <c r="L23" s="29"/>
    </row>
    <row r="24" spans="1:19" ht="21.95" customHeight="1" x14ac:dyDescent="0.3">
      <c r="A24" s="13">
        <v>6</v>
      </c>
      <c r="B24" s="17"/>
      <c r="C24" s="17" t="s">
        <v>94</v>
      </c>
      <c r="D24" s="15" t="s">
        <v>95</v>
      </c>
      <c r="E24" s="20" t="s">
        <v>0</v>
      </c>
      <c r="F24" s="20" t="s">
        <v>96</v>
      </c>
      <c r="G24" s="20" t="s">
        <v>2</v>
      </c>
      <c r="H24" s="14">
        <v>2</v>
      </c>
      <c r="I24" s="74"/>
      <c r="J24" s="14">
        <f>H24*I24</f>
        <v>0</v>
      </c>
      <c r="K24" s="28">
        <v>2397390</v>
      </c>
      <c r="L24" s="29"/>
    </row>
    <row r="25" spans="1:19" ht="21.95" customHeight="1" x14ac:dyDescent="0.3">
      <c r="A25" s="13">
        <v>7</v>
      </c>
      <c r="B25" s="17"/>
      <c r="C25" s="17" t="s">
        <v>139</v>
      </c>
      <c r="D25" s="15" t="s">
        <v>106</v>
      </c>
      <c r="E25" s="20" t="s">
        <v>0</v>
      </c>
      <c r="F25" s="24" t="s">
        <v>40</v>
      </c>
      <c r="G25" s="24" t="s">
        <v>2</v>
      </c>
      <c r="H25" s="14">
        <v>5</v>
      </c>
      <c r="I25" s="74"/>
      <c r="J25" s="14">
        <f>H25*I25</f>
        <v>0</v>
      </c>
      <c r="K25" s="28">
        <v>171020</v>
      </c>
      <c r="L25" s="30"/>
    </row>
    <row r="26" spans="1:19" ht="21.95" customHeight="1" x14ac:dyDescent="0.3">
      <c r="A26" s="13">
        <v>8</v>
      </c>
      <c r="B26" s="17"/>
      <c r="C26" s="17" t="s">
        <v>138</v>
      </c>
      <c r="D26" s="15" t="s">
        <v>107</v>
      </c>
      <c r="E26" s="20" t="s">
        <v>0</v>
      </c>
      <c r="F26" s="24" t="s">
        <v>37</v>
      </c>
      <c r="G26" s="24" t="s">
        <v>2</v>
      </c>
      <c r="H26" s="14">
        <v>5</v>
      </c>
      <c r="I26" s="74"/>
      <c r="J26" s="14">
        <f>H26*I26</f>
        <v>0</v>
      </c>
      <c r="K26" s="28">
        <v>171020</v>
      </c>
      <c r="L26" s="30"/>
    </row>
    <row r="27" spans="1:19" ht="21.95" customHeight="1" x14ac:dyDescent="0.3">
      <c r="A27" s="67" t="s">
        <v>140</v>
      </c>
      <c r="B27" s="68"/>
      <c r="C27" s="8"/>
      <c r="D27" s="9"/>
      <c r="E27" s="10"/>
      <c r="F27" s="10"/>
      <c r="G27" s="10"/>
      <c r="H27" s="12"/>
      <c r="I27" s="26"/>
      <c r="J27" s="11">
        <f>SUM(J19:J26)</f>
        <v>0</v>
      </c>
      <c r="K27" s="12"/>
      <c r="L27" s="31"/>
    </row>
    <row r="28" spans="1:19" ht="21.95" customHeight="1" x14ac:dyDescent="0.3">
      <c r="A28" s="13">
        <v>1</v>
      </c>
      <c r="B28" s="16" t="s">
        <v>141</v>
      </c>
      <c r="C28" s="16" t="s">
        <v>49</v>
      </c>
      <c r="D28" s="6" t="s">
        <v>146</v>
      </c>
      <c r="E28" s="21" t="s">
        <v>0</v>
      </c>
      <c r="F28" s="21" t="s">
        <v>50</v>
      </c>
      <c r="G28" s="20" t="s">
        <v>2</v>
      </c>
      <c r="H28" s="14">
        <v>20</v>
      </c>
      <c r="I28" s="74"/>
      <c r="J28" s="14">
        <f>H28*I28</f>
        <v>0</v>
      </c>
      <c r="K28" s="28">
        <v>32940</v>
      </c>
      <c r="L28" s="29"/>
    </row>
    <row r="29" spans="1:19" ht="21.95" customHeight="1" x14ac:dyDescent="0.3">
      <c r="A29" s="13">
        <v>2</v>
      </c>
      <c r="B29" s="17"/>
      <c r="C29" s="17" t="s">
        <v>51</v>
      </c>
      <c r="D29" s="15" t="s">
        <v>52</v>
      </c>
      <c r="E29" s="20" t="s">
        <v>0</v>
      </c>
      <c r="F29" s="20" t="s">
        <v>53</v>
      </c>
      <c r="G29" s="20" t="s">
        <v>2</v>
      </c>
      <c r="H29" s="14">
        <v>10</v>
      </c>
      <c r="I29" s="74"/>
      <c r="J29" s="14">
        <f>H29*I29</f>
        <v>0</v>
      </c>
      <c r="K29" s="28">
        <v>33000</v>
      </c>
      <c r="L29" s="29"/>
    </row>
    <row r="30" spans="1:19" ht="21.95" customHeight="1" x14ac:dyDescent="0.3">
      <c r="A30" s="13">
        <v>3</v>
      </c>
      <c r="B30" s="17"/>
      <c r="C30" s="18" t="s">
        <v>54</v>
      </c>
      <c r="D30" s="15" t="s">
        <v>55</v>
      </c>
      <c r="E30" s="19" t="s">
        <v>0</v>
      </c>
      <c r="F30" s="19" t="s">
        <v>56</v>
      </c>
      <c r="G30" s="20" t="s">
        <v>2</v>
      </c>
      <c r="H30" s="14">
        <v>10</v>
      </c>
      <c r="I30" s="74"/>
      <c r="J30" s="14">
        <f>H30*I30</f>
        <v>0</v>
      </c>
      <c r="K30" s="28">
        <v>696790</v>
      </c>
      <c r="L30" s="29"/>
    </row>
    <row r="31" spans="1:19" ht="21.95" customHeight="1" x14ac:dyDescent="0.3">
      <c r="A31" s="13">
        <v>4</v>
      </c>
      <c r="B31" s="17"/>
      <c r="C31" s="18"/>
      <c r="D31" s="15" t="s">
        <v>57</v>
      </c>
      <c r="E31" s="20" t="s">
        <v>0</v>
      </c>
      <c r="F31" s="21" t="s">
        <v>50</v>
      </c>
      <c r="G31" s="21" t="s">
        <v>2</v>
      </c>
      <c r="H31" s="14">
        <v>208</v>
      </c>
      <c r="I31" s="74"/>
      <c r="J31" s="14">
        <f>H31*I31</f>
        <v>0</v>
      </c>
      <c r="K31" s="28" t="s">
        <v>110</v>
      </c>
      <c r="L31" s="29"/>
    </row>
    <row r="32" spans="1:19" ht="21.95" customHeight="1" x14ac:dyDescent="0.3">
      <c r="A32" s="13">
        <v>5</v>
      </c>
      <c r="B32" s="17"/>
      <c r="C32" s="17"/>
      <c r="D32" s="15" t="s">
        <v>58</v>
      </c>
      <c r="E32" s="19" t="s">
        <v>60</v>
      </c>
      <c r="F32" s="19" t="s">
        <v>59</v>
      </c>
      <c r="G32" s="20" t="s">
        <v>2</v>
      </c>
      <c r="H32" s="14">
        <v>208</v>
      </c>
      <c r="I32" s="74"/>
      <c r="J32" s="14">
        <f>H32*I32</f>
        <v>0</v>
      </c>
      <c r="K32" s="28" t="s">
        <v>110</v>
      </c>
      <c r="L32" s="29"/>
    </row>
    <row r="33" spans="1:12" ht="21.95" customHeight="1" x14ac:dyDescent="0.3">
      <c r="A33" s="13">
        <v>6</v>
      </c>
      <c r="B33" s="17"/>
      <c r="C33" s="17"/>
      <c r="D33" s="15" t="s">
        <v>61</v>
      </c>
      <c r="E33" s="20" t="s">
        <v>0</v>
      </c>
      <c r="F33" s="20" t="s">
        <v>59</v>
      </c>
      <c r="G33" s="20" t="s">
        <v>2</v>
      </c>
      <c r="H33" s="14">
        <v>208</v>
      </c>
      <c r="I33" s="74"/>
      <c r="J33" s="14">
        <f>H33*I33</f>
        <v>0</v>
      </c>
      <c r="K33" s="28" t="s">
        <v>110</v>
      </c>
      <c r="L33" s="29"/>
    </row>
    <row r="34" spans="1:12" ht="21.95" customHeight="1" x14ac:dyDescent="0.3">
      <c r="A34" s="13">
        <v>7</v>
      </c>
      <c r="B34" s="17"/>
      <c r="C34" s="17"/>
      <c r="D34" s="5" t="s">
        <v>62</v>
      </c>
      <c r="E34" s="20" t="s">
        <v>64</v>
      </c>
      <c r="F34" s="20" t="s">
        <v>63</v>
      </c>
      <c r="G34" s="20" t="s">
        <v>2</v>
      </c>
      <c r="H34" s="14">
        <v>208</v>
      </c>
      <c r="I34" s="74"/>
      <c r="J34" s="14">
        <f>H34*I34</f>
        <v>0</v>
      </c>
      <c r="K34" s="28" t="s">
        <v>110</v>
      </c>
      <c r="L34" s="29"/>
    </row>
    <row r="35" spans="1:12" ht="21.95" customHeight="1" x14ac:dyDescent="0.3">
      <c r="A35" s="13">
        <v>8</v>
      </c>
      <c r="B35" s="17"/>
      <c r="C35" s="17"/>
      <c r="D35" s="5" t="s">
        <v>65</v>
      </c>
      <c r="E35" s="20" t="s">
        <v>66</v>
      </c>
      <c r="F35" s="20" t="s">
        <v>63</v>
      </c>
      <c r="G35" s="20" t="s">
        <v>2</v>
      </c>
      <c r="H35" s="14">
        <v>208</v>
      </c>
      <c r="I35" s="74"/>
      <c r="J35" s="14">
        <f>H35*I35</f>
        <v>0</v>
      </c>
      <c r="K35" s="28" t="s">
        <v>110</v>
      </c>
      <c r="L35" s="29"/>
    </row>
    <row r="36" spans="1:12" ht="21.95" customHeight="1" x14ac:dyDescent="0.3">
      <c r="A36" s="13">
        <v>9</v>
      </c>
      <c r="B36" s="17"/>
      <c r="C36" s="17"/>
      <c r="D36" s="5" t="s">
        <v>67</v>
      </c>
      <c r="E36" s="20" t="s">
        <v>68</v>
      </c>
      <c r="F36" s="20" t="s">
        <v>50</v>
      </c>
      <c r="G36" s="19" t="s">
        <v>2</v>
      </c>
      <c r="H36" s="14">
        <v>10</v>
      </c>
      <c r="I36" s="74"/>
      <c r="J36" s="14">
        <f>H36*I36</f>
        <v>0</v>
      </c>
      <c r="K36" s="28" t="s">
        <v>110</v>
      </c>
      <c r="L36" s="29"/>
    </row>
    <row r="37" spans="1:12" ht="21.95" customHeight="1" x14ac:dyDescent="0.3">
      <c r="A37" s="13">
        <v>10</v>
      </c>
      <c r="B37" s="17"/>
      <c r="C37" s="17"/>
      <c r="D37" s="15" t="s">
        <v>69</v>
      </c>
      <c r="E37" s="20" t="s">
        <v>0</v>
      </c>
      <c r="F37" s="20" t="s">
        <v>50</v>
      </c>
      <c r="G37" s="20" t="s">
        <v>2</v>
      </c>
      <c r="H37" s="14">
        <v>40</v>
      </c>
      <c r="I37" s="74"/>
      <c r="J37" s="14">
        <f>H37*I37</f>
        <v>0</v>
      </c>
      <c r="K37" s="28" t="s">
        <v>110</v>
      </c>
      <c r="L37" s="29"/>
    </row>
    <row r="38" spans="1:12" ht="21.95" customHeight="1" x14ac:dyDescent="0.3">
      <c r="A38" s="13">
        <v>11</v>
      </c>
      <c r="B38" s="17"/>
      <c r="C38" s="17" t="s">
        <v>70</v>
      </c>
      <c r="D38" s="15" t="s">
        <v>71</v>
      </c>
      <c r="E38" s="20" t="s">
        <v>0</v>
      </c>
      <c r="F38" s="21" t="s">
        <v>109</v>
      </c>
      <c r="G38" s="21" t="s">
        <v>2</v>
      </c>
      <c r="H38" s="14">
        <v>10</v>
      </c>
      <c r="I38" s="74"/>
      <c r="J38" s="14">
        <f>H38*I38</f>
        <v>0</v>
      </c>
      <c r="K38" s="28">
        <v>255150</v>
      </c>
      <c r="L38" s="29"/>
    </row>
    <row r="39" spans="1:12" ht="21.95" customHeight="1" x14ac:dyDescent="0.3">
      <c r="A39" s="13">
        <v>12</v>
      </c>
      <c r="B39" s="17"/>
      <c r="C39" s="17" t="s">
        <v>72</v>
      </c>
      <c r="D39" s="5" t="s">
        <v>108</v>
      </c>
      <c r="E39" s="19" t="s">
        <v>0</v>
      </c>
      <c r="F39" s="7" t="s">
        <v>73</v>
      </c>
      <c r="G39" s="21" t="s">
        <v>2</v>
      </c>
      <c r="H39" s="14">
        <v>5</v>
      </c>
      <c r="I39" s="74"/>
      <c r="J39" s="14">
        <f>H39*I39</f>
        <v>0</v>
      </c>
      <c r="K39" s="28">
        <v>143010</v>
      </c>
      <c r="L39" s="29"/>
    </row>
    <row r="40" spans="1:12" ht="21.95" customHeight="1" x14ac:dyDescent="0.3">
      <c r="A40" s="67" t="s">
        <v>141</v>
      </c>
      <c r="B40" s="68"/>
      <c r="C40" s="8"/>
      <c r="D40" s="9"/>
      <c r="E40" s="10"/>
      <c r="F40" s="10"/>
      <c r="G40" s="10"/>
      <c r="H40" s="12"/>
      <c r="I40" s="26"/>
      <c r="J40" s="11">
        <f>SUM(J28:J39)</f>
        <v>0</v>
      </c>
      <c r="K40" s="12"/>
      <c r="L40" s="31"/>
    </row>
    <row r="41" spans="1:12" ht="21.95" customHeight="1" x14ac:dyDescent="0.3">
      <c r="A41" s="13">
        <v>1</v>
      </c>
      <c r="B41" s="16" t="s">
        <v>142</v>
      </c>
      <c r="C41" s="16" t="s">
        <v>103</v>
      </c>
      <c r="D41" s="6" t="s">
        <v>104</v>
      </c>
      <c r="E41" s="21" t="s">
        <v>0</v>
      </c>
      <c r="F41" s="21" t="s">
        <v>105</v>
      </c>
      <c r="G41" s="20" t="s">
        <v>2</v>
      </c>
      <c r="H41" s="14">
        <v>20</v>
      </c>
      <c r="I41" s="74"/>
      <c r="J41" s="14">
        <f>H41*I41</f>
        <v>0</v>
      </c>
      <c r="K41" s="28">
        <v>1807730</v>
      </c>
      <c r="L41" s="29"/>
    </row>
    <row r="42" spans="1:12" ht="21.95" customHeight="1" x14ac:dyDescent="0.3">
      <c r="A42" s="55" t="s">
        <v>142</v>
      </c>
      <c r="B42" s="56"/>
      <c r="C42" s="8"/>
      <c r="D42" s="9"/>
      <c r="E42" s="10"/>
      <c r="F42" s="10"/>
      <c r="G42" s="10"/>
      <c r="H42" s="12"/>
      <c r="I42" s="26"/>
      <c r="J42" s="11">
        <f>SUM(J41)</f>
        <v>0</v>
      </c>
      <c r="K42" s="12"/>
      <c r="L42" s="31"/>
    </row>
    <row r="43" spans="1:12" ht="21.95" customHeight="1" x14ac:dyDescent="0.3">
      <c r="A43" s="13">
        <v>1</v>
      </c>
      <c r="B43" s="16" t="s">
        <v>143</v>
      </c>
      <c r="C43" s="16" t="s">
        <v>84</v>
      </c>
      <c r="D43" s="6" t="s">
        <v>147</v>
      </c>
      <c r="E43" s="21" t="s">
        <v>0</v>
      </c>
      <c r="F43" s="21" t="s">
        <v>85</v>
      </c>
      <c r="G43" s="20" t="s">
        <v>2</v>
      </c>
      <c r="H43" s="14">
        <v>40</v>
      </c>
      <c r="I43" s="74"/>
      <c r="J43" s="14">
        <f>H43*I43</f>
        <v>0</v>
      </c>
      <c r="K43" s="28">
        <v>696790</v>
      </c>
      <c r="L43" s="29"/>
    </row>
    <row r="44" spans="1:12" ht="21.95" customHeight="1" x14ac:dyDescent="0.3">
      <c r="A44" s="13">
        <v>2</v>
      </c>
      <c r="B44" s="17"/>
      <c r="C44" s="17" t="s">
        <v>86</v>
      </c>
      <c r="D44" s="15" t="s">
        <v>87</v>
      </c>
      <c r="E44" s="20" t="s">
        <v>0</v>
      </c>
      <c r="F44" s="20" t="s">
        <v>88</v>
      </c>
      <c r="G44" s="20" t="s">
        <v>2</v>
      </c>
      <c r="H44" s="14">
        <v>10</v>
      </c>
      <c r="I44" s="74"/>
      <c r="J44" s="14">
        <f>H44*I44</f>
        <v>0</v>
      </c>
      <c r="K44" s="28">
        <v>1807730</v>
      </c>
      <c r="L44" s="29"/>
    </row>
    <row r="45" spans="1:12" ht="21.95" customHeight="1" x14ac:dyDescent="0.3">
      <c r="A45" s="13">
        <v>3</v>
      </c>
      <c r="B45" s="17"/>
      <c r="C45" s="18"/>
      <c r="D45" s="15" t="s">
        <v>89</v>
      </c>
      <c r="E45" s="19" t="s">
        <v>0</v>
      </c>
      <c r="F45" s="19" t="s">
        <v>90</v>
      </c>
      <c r="G45" s="20" t="s">
        <v>2</v>
      </c>
      <c r="H45" s="14">
        <v>10</v>
      </c>
      <c r="I45" s="74"/>
      <c r="J45" s="14">
        <f>H45*I45</f>
        <v>0</v>
      </c>
      <c r="K45" s="28" t="s">
        <v>110</v>
      </c>
      <c r="L45" s="29"/>
    </row>
    <row r="46" spans="1:12" ht="21.95" customHeight="1" x14ac:dyDescent="0.3">
      <c r="A46" s="55" t="s">
        <v>143</v>
      </c>
      <c r="B46" s="56"/>
      <c r="C46" s="8"/>
      <c r="D46" s="9"/>
      <c r="E46" s="10"/>
      <c r="F46" s="10"/>
      <c r="G46" s="10"/>
      <c r="H46" s="12"/>
      <c r="I46" s="26"/>
      <c r="J46" s="11">
        <f>SUM(J43:J45)</f>
        <v>0</v>
      </c>
      <c r="K46" s="12"/>
      <c r="L46" s="31"/>
    </row>
    <row r="47" spans="1:12" ht="21.95" customHeight="1" x14ac:dyDescent="0.3">
      <c r="A47" s="13">
        <v>1</v>
      </c>
      <c r="B47" s="16" t="s">
        <v>144</v>
      </c>
      <c r="C47" s="16" t="s">
        <v>9</v>
      </c>
      <c r="D47" s="6" t="s">
        <v>148</v>
      </c>
      <c r="E47" s="21" t="s">
        <v>0</v>
      </c>
      <c r="F47" s="21" t="s">
        <v>10</v>
      </c>
      <c r="G47" s="20" t="s">
        <v>2</v>
      </c>
      <c r="H47" s="14">
        <v>200</v>
      </c>
      <c r="I47" s="74"/>
      <c r="J47" s="14">
        <f>H47*I47</f>
        <v>0</v>
      </c>
      <c r="K47" s="28">
        <v>24180</v>
      </c>
      <c r="L47" s="29"/>
    </row>
    <row r="48" spans="1:12" ht="21.95" customHeight="1" x14ac:dyDescent="0.3">
      <c r="A48" s="13">
        <v>2</v>
      </c>
      <c r="B48" s="17"/>
      <c r="C48" s="17" t="s">
        <v>11</v>
      </c>
      <c r="D48" s="15" t="s">
        <v>12</v>
      </c>
      <c r="E48" s="20" t="s">
        <v>0</v>
      </c>
      <c r="F48" s="20" t="s">
        <v>10</v>
      </c>
      <c r="G48" s="20" t="s">
        <v>2</v>
      </c>
      <c r="H48" s="14">
        <v>8</v>
      </c>
      <c r="I48" s="74"/>
      <c r="J48" s="14">
        <f>H48*I48</f>
        <v>0</v>
      </c>
      <c r="K48" s="28">
        <v>42000</v>
      </c>
      <c r="L48" s="29"/>
    </row>
    <row r="49" spans="1:12" ht="21.95" customHeight="1" x14ac:dyDescent="0.3">
      <c r="A49" s="13">
        <v>3</v>
      </c>
      <c r="B49" s="17"/>
      <c r="C49" s="18" t="s">
        <v>13</v>
      </c>
      <c r="D49" s="15" t="s">
        <v>14</v>
      </c>
      <c r="E49" s="19" t="s">
        <v>0</v>
      </c>
      <c r="F49" s="19" t="s">
        <v>10</v>
      </c>
      <c r="G49" s="20" t="s">
        <v>2</v>
      </c>
      <c r="H49" s="14">
        <v>180</v>
      </c>
      <c r="I49" s="74"/>
      <c r="J49" s="14">
        <f>H49*I49</f>
        <v>0</v>
      </c>
      <c r="K49" s="28">
        <v>28600</v>
      </c>
      <c r="L49" s="29"/>
    </row>
    <row r="50" spans="1:12" ht="21.95" customHeight="1" x14ac:dyDescent="0.3">
      <c r="A50" s="13">
        <v>4</v>
      </c>
      <c r="B50" s="17"/>
      <c r="C50" s="18" t="s">
        <v>1</v>
      </c>
      <c r="D50" s="15" t="s">
        <v>15</v>
      </c>
      <c r="E50" s="20" t="s">
        <v>0</v>
      </c>
      <c r="F50" s="21" t="s">
        <v>10</v>
      </c>
      <c r="G50" s="21" t="s">
        <v>2</v>
      </c>
      <c r="H50" s="14">
        <v>28</v>
      </c>
      <c r="I50" s="74"/>
      <c r="J50" s="14">
        <f>H50*I50</f>
        <v>0</v>
      </c>
      <c r="K50" s="28">
        <v>22340</v>
      </c>
      <c r="L50" s="29"/>
    </row>
    <row r="51" spans="1:12" ht="21.95" customHeight="1" x14ac:dyDescent="0.3">
      <c r="A51" s="13">
        <v>5</v>
      </c>
      <c r="B51" s="17"/>
      <c r="C51" s="17" t="s">
        <v>16</v>
      </c>
      <c r="D51" s="15" t="s">
        <v>17</v>
      </c>
      <c r="E51" s="19" t="s">
        <v>0</v>
      </c>
      <c r="F51" s="19" t="s">
        <v>18</v>
      </c>
      <c r="G51" s="20" t="s">
        <v>2</v>
      </c>
      <c r="H51" s="14">
        <v>200</v>
      </c>
      <c r="I51" s="74"/>
      <c r="J51" s="14">
        <f>H51*I51</f>
        <v>0</v>
      </c>
      <c r="K51" s="28">
        <v>25730</v>
      </c>
      <c r="L51" s="29"/>
    </row>
    <row r="52" spans="1:12" ht="21.95" customHeight="1" x14ac:dyDescent="0.3">
      <c r="A52" s="13">
        <v>6</v>
      </c>
      <c r="B52" s="17"/>
      <c r="C52" s="17" t="s">
        <v>19</v>
      </c>
      <c r="D52" s="15" t="s">
        <v>20</v>
      </c>
      <c r="E52" s="20" t="s">
        <v>0</v>
      </c>
      <c r="F52" s="20" t="s">
        <v>21</v>
      </c>
      <c r="G52" s="20" t="s">
        <v>2</v>
      </c>
      <c r="H52" s="14">
        <v>200</v>
      </c>
      <c r="I52" s="74"/>
      <c r="J52" s="14">
        <f>H52*I52</f>
        <v>0</v>
      </c>
      <c r="K52" s="28">
        <v>28600</v>
      </c>
      <c r="L52" s="29"/>
    </row>
    <row r="53" spans="1:12" ht="21.95" customHeight="1" x14ac:dyDescent="0.3">
      <c r="A53" s="13">
        <v>7</v>
      </c>
      <c r="B53" s="17"/>
      <c r="C53" s="17" t="s">
        <v>22</v>
      </c>
      <c r="D53" s="5" t="s">
        <v>23</v>
      </c>
      <c r="E53" s="20" t="s">
        <v>0</v>
      </c>
      <c r="F53" s="20" t="s">
        <v>24</v>
      </c>
      <c r="G53" s="20" t="s">
        <v>2</v>
      </c>
      <c r="H53" s="14">
        <v>416</v>
      </c>
      <c r="I53" s="74"/>
      <c r="J53" s="14">
        <f>H53*I53</f>
        <v>0</v>
      </c>
      <c r="K53" s="28">
        <v>33000</v>
      </c>
      <c r="L53" s="29"/>
    </row>
    <row r="54" spans="1:12" ht="21.95" customHeight="1" x14ac:dyDescent="0.3">
      <c r="A54" s="13">
        <v>8</v>
      </c>
      <c r="B54" s="17"/>
      <c r="C54" s="17" t="s">
        <v>25</v>
      </c>
      <c r="D54" s="5" t="s">
        <v>26</v>
      </c>
      <c r="E54" s="20" t="s">
        <v>0</v>
      </c>
      <c r="F54" s="20" t="s">
        <v>27</v>
      </c>
      <c r="G54" s="20" t="s">
        <v>2</v>
      </c>
      <c r="H54" s="14">
        <v>50</v>
      </c>
      <c r="I54" s="74"/>
      <c r="J54" s="14">
        <f>H54*I54</f>
        <v>0</v>
      </c>
      <c r="K54" s="28">
        <v>37920</v>
      </c>
      <c r="L54" s="29"/>
    </row>
    <row r="55" spans="1:12" ht="21.95" customHeight="1" x14ac:dyDescent="0.3">
      <c r="A55" s="13">
        <v>9</v>
      </c>
      <c r="B55" s="17"/>
      <c r="C55" s="17" t="s">
        <v>28</v>
      </c>
      <c r="D55" s="5" t="s">
        <v>97</v>
      </c>
      <c r="E55" s="20" t="s">
        <v>0</v>
      </c>
      <c r="F55" s="20" t="s">
        <v>27</v>
      </c>
      <c r="G55" s="19" t="s">
        <v>2</v>
      </c>
      <c r="H55" s="14">
        <v>20</v>
      </c>
      <c r="I55" s="74"/>
      <c r="J55" s="14">
        <f>H55*I55</f>
        <v>0</v>
      </c>
      <c r="K55" s="28">
        <v>530000</v>
      </c>
      <c r="L55" s="29"/>
    </row>
    <row r="56" spans="1:12" ht="21.95" customHeight="1" x14ac:dyDescent="0.3">
      <c r="A56" s="13">
        <v>10</v>
      </c>
      <c r="B56" s="17"/>
      <c r="C56" s="17" t="s">
        <v>29</v>
      </c>
      <c r="D56" s="15" t="s">
        <v>98</v>
      </c>
      <c r="E56" s="20" t="s">
        <v>0</v>
      </c>
      <c r="F56" s="20" t="s">
        <v>21</v>
      </c>
      <c r="G56" s="20" t="s">
        <v>2</v>
      </c>
      <c r="H56" s="14">
        <v>50</v>
      </c>
      <c r="I56" s="74"/>
      <c r="J56" s="14">
        <f>H56*I56</f>
        <v>0</v>
      </c>
      <c r="K56" s="28">
        <v>131660</v>
      </c>
      <c r="L56" s="29"/>
    </row>
    <row r="57" spans="1:12" ht="21.95" customHeight="1" x14ac:dyDescent="0.3">
      <c r="A57" s="13">
        <v>11</v>
      </c>
      <c r="B57" s="17"/>
      <c r="C57" s="17" t="s">
        <v>30</v>
      </c>
      <c r="D57" s="15" t="s">
        <v>31</v>
      </c>
      <c r="E57" s="20" t="s">
        <v>0</v>
      </c>
      <c r="F57" s="21" t="s">
        <v>21</v>
      </c>
      <c r="G57" s="21" t="s">
        <v>2</v>
      </c>
      <c r="H57" s="14">
        <v>20</v>
      </c>
      <c r="I57" s="74"/>
      <c r="J57" s="14">
        <f>H57*I57</f>
        <v>0</v>
      </c>
      <c r="K57" s="28">
        <v>142410</v>
      </c>
      <c r="L57" s="29"/>
    </row>
    <row r="58" spans="1:12" ht="21.95" customHeight="1" x14ac:dyDescent="0.3">
      <c r="A58" s="13">
        <v>12</v>
      </c>
      <c r="B58" s="17"/>
      <c r="C58" s="17" t="s">
        <v>32</v>
      </c>
      <c r="D58" s="5" t="s">
        <v>33</v>
      </c>
      <c r="E58" s="19" t="s">
        <v>0</v>
      </c>
      <c r="F58" s="7" t="s">
        <v>21</v>
      </c>
      <c r="G58" s="21" t="s">
        <v>2</v>
      </c>
      <c r="H58" s="14">
        <v>5</v>
      </c>
      <c r="I58" s="74"/>
      <c r="J58" s="14">
        <f>H58*I58</f>
        <v>0</v>
      </c>
      <c r="K58" s="28">
        <v>728790</v>
      </c>
      <c r="L58" s="29"/>
    </row>
    <row r="59" spans="1:12" ht="21.95" customHeight="1" x14ac:dyDescent="0.3">
      <c r="A59" s="13">
        <v>13</v>
      </c>
      <c r="B59" s="17"/>
      <c r="C59" s="17" t="s">
        <v>99</v>
      </c>
      <c r="D59" s="5" t="s">
        <v>100</v>
      </c>
      <c r="E59" s="19" t="s">
        <v>0</v>
      </c>
      <c r="F59" s="19" t="s">
        <v>21</v>
      </c>
      <c r="G59" s="20" t="s">
        <v>2</v>
      </c>
      <c r="H59" s="14">
        <v>5</v>
      </c>
      <c r="I59" s="74"/>
      <c r="J59" s="14">
        <f>H59*I59</f>
        <v>0</v>
      </c>
      <c r="K59" s="28">
        <v>728790</v>
      </c>
      <c r="L59" s="29"/>
    </row>
    <row r="60" spans="1:12" ht="21.95" customHeight="1" x14ac:dyDescent="0.3">
      <c r="A60" s="13">
        <v>14</v>
      </c>
      <c r="B60" s="17"/>
      <c r="C60" s="17"/>
      <c r="D60" s="5" t="s">
        <v>34</v>
      </c>
      <c r="E60" s="20" t="s">
        <v>0</v>
      </c>
      <c r="F60" s="20" t="s">
        <v>35</v>
      </c>
      <c r="G60" s="20" t="s">
        <v>2</v>
      </c>
      <c r="H60" s="14">
        <v>208</v>
      </c>
      <c r="I60" s="74"/>
      <c r="J60" s="14">
        <f>H60*I60</f>
        <v>0</v>
      </c>
      <c r="K60" s="28" t="s">
        <v>110</v>
      </c>
      <c r="L60" s="29"/>
    </row>
    <row r="61" spans="1:12" ht="21.75" customHeight="1" x14ac:dyDescent="0.3">
      <c r="A61" s="67" t="s">
        <v>144</v>
      </c>
      <c r="B61" s="68"/>
      <c r="C61" s="8"/>
      <c r="D61" s="9"/>
      <c r="E61" s="10"/>
      <c r="F61" s="10"/>
      <c r="G61" s="10"/>
      <c r="H61" s="12"/>
      <c r="I61" s="26"/>
      <c r="J61" s="11">
        <f>SUM(J47:J60)</f>
        <v>0</v>
      </c>
      <c r="K61" s="12"/>
      <c r="L61" s="31"/>
    </row>
    <row r="62" spans="1:12" ht="21.95" customHeight="1" x14ac:dyDescent="0.3">
      <c r="A62" s="13">
        <v>1</v>
      </c>
      <c r="B62" s="16" t="s">
        <v>102</v>
      </c>
      <c r="C62" s="16" t="s">
        <v>74</v>
      </c>
      <c r="D62" s="6" t="s">
        <v>149</v>
      </c>
      <c r="E62" s="21" t="s">
        <v>0</v>
      </c>
      <c r="F62" s="21" t="s">
        <v>75</v>
      </c>
      <c r="G62" s="20" t="s">
        <v>2</v>
      </c>
      <c r="H62" s="14">
        <v>10</v>
      </c>
      <c r="I62" s="74"/>
      <c r="J62" s="14">
        <f>H62*I62</f>
        <v>0</v>
      </c>
      <c r="K62" s="28">
        <v>1807730</v>
      </c>
      <c r="L62" s="29"/>
    </row>
    <row r="63" spans="1:12" ht="21.95" customHeight="1" x14ac:dyDescent="0.3">
      <c r="A63" s="13">
        <v>2</v>
      </c>
      <c r="B63" s="17"/>
      <c r="C63" s="17" t="s">
        <v>76</v>
      </c>
      <c r="D63" s="15" t="s">
        <v>77</v>
      </c>
      <c r="E63" s="20" t="s">
        <v>0</v>
      </c>
      <c r="F63" s="20" t="s">
        <v>75</v>
      </c>
      <c r="G63" s="20" t="s">
        <v>2</v>
      </c>
      <c r="H63" s="14">
        <v>20</v>
      </c>
      <c r="I63" s="74"/>
      <c r="J63" s="14">
        <f>H63*I63</f>
        <v>0</v>
      </c>
      <c r="K63" s="28">
        <v>696790</v>
      </c>
      <c r="L63" s="29"/>
    </row>
    <row r="64" spans="1:12" ht="21.95" customHeight="1" x14ac:dyDescent="0.3">
      <c r="A64" s="13">
        <v>3</v>
      </c>
      <c r="B64" s="17"/>
      <c r="C64" s="18" t="s">
        <v>78</v>
      </c>
      <c r="D64" s="15" t="s">
        <v>79</v>
      </c>
      <c r="E64" s="19" t="s">
        <v>0</v>
      </c>
      <c r="F64" s="19" t="s">
        <v>75</v>
      </c>
      <c r="G64" s="20" t="s">
        <v>2</v>
      </c>
      <c r="H64" s="14">
        <v>10</v>
      </c>
      <c r="I64" s="74"/>
      <c r="J64" s="14">
        <f>H64*I64</f>
        <v>0</v>
      </c>
      <c r="K64" s="28">
        <v>530000</v>
      </c>
      <c r="L64" s="29"/>
    </row>
    <row r="65" spans="1:12" ht="21.95" customHeight="1" x14ac:dyDescent="0.3">
      <c r="A65" s="13">
        <v>4</v>
      </c>
      <c r="B65" s="17"/>
      <c r="C65" s="18" t="s">
        <v>80</v>
      </c>
      <c r="D65" s="15" t="s">
        <v>81</v>
      </c>
      <c r="E65" s="20" t="s">
        <v>0</v>
      </c>
      <c r="F65" s="21" t="s">
        <v>75</v>
      </c>
      <c r="G65" s="21" t="s">
        <v>2</v>
      </c>
      <c r="H65" s="14">
        <v>30</v>
      </c>
      <c r="I65" s="74"/>
      <c r="J65" s="14">
        <f>H65*I65</f>
        <v>0</v>
      </c>
      <c r="K65" s="28">
        <v>961120</v>
      </c>
      <c r="L65" s="29"/>
    </row>
    <row r="66" spans="1:12" ht="21.95" customHeight="1" x14ac:dyDescent="0.3">
      <c r="A66" s="13">
        <v>5</v>
      </c>
      <c r="B66" s="17"/>
      <c r="C66" s="17" t="s">
        <v>82</v>
      </c>
      <c r="D66" s="15" t="s">
        <v>83</v>
      </c>
      <c r="E66" s="19" t="s">
        <v>0</v>
      </c>
      <c r="F66" s="19" t="s">
        <v>75</v>
      </c>
      <c r="G66" s="20" t="s">
        <v>2</v>
      </c>
      <c r="H66" s="14">
        <v>10</v>
      </c>
      <c r="I66" s="74"/>
      <c r="J66" s="14">
        <f>H66*I66</f>
        <v>0</v>
      </c>
      <c r="K66" s="28" t="s">
        <v>110</v>
      </c>
      <c r="L66" s="29"/>
    </row>
    <row r="67" spans="1:12" ht="21.95" customHeight="1" thickBot="1" x14ac:dyDescent="0.35">
      <c r="A67" s="69" t="s">
        <v>102</v>
      </c>
      <c r="B67" s="70"/>
      <c r="C67" s="32"/>
      <c r="D67" s="33"/>
      <c r="E67" s="34"/>
      <c r="F67" s="34"/>
      <c r="G67" s="34"/>
      <c r="H67" s="35"/>
      <c r="I67" s="36"/>
      <c r="J67" s="37">
        <f>SUM(J62:J66)</f>
        <v>0</v>
      </c>
      <c r="K67" s="35"/>
      <c r="L67" s="38"/>
    </row>
  </sheetData>
  <mergeCells count="20">
    <mergeCell ref="A4:A5"/>
    <mergeCell ref="B4:B5"/>
    <mergeCell ref="C4:C5"/>
    <mergeCell ref="D4:D5"/>
    <mergeCell ref="E4:E5"/>
    <mergeCell ref="F4:F5"/>
    <mergeCell ref="K4:K5"/>
    <mergeCell ref="A42:B42"/>
    <mergeCell ref="A67:B67"/>
    <mergeCell ref="A46:B46"/>
    <mergeCell ref="A61:B61"/>
    <mergeCell ref="A40:B40"/>
    <mergeCell ref="A27:B27"/>
    <mergeCell ref="A1:L1"/>
    <mergeCell ref="J4:J5"/>
    <mergeCell ref="L4:L5"/>
    <mergeCell ref="A18:B18"/>
    <mergeCell ref="G4:G5"/>
    <mergeCell ref="H4:H5"/>
    <mergeCell ref="I4:I5"/>
  </mergeCells>
  <phoneticPr fontId="2" type="noConversion"/>
  <pageMargins left="0.7" right="0.7" top="0.75" bottom="0.75" header="0.3" footer="0.3"/>
  <pageSetup paperSize="9" scale="2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입찰품목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GMC</dc:creator>
  <cp:lastModifiedBy>NWMC</cp:lastModifiedBy>
  <cp:lastPrinted>2025-09-22T04:29:12Z</cp:lastPrinted>
  <dcterms:created xsi:type="dcterms:W3CDTF">2022-10-06T09:13:03Z</dcterms:created>
  <dcterms:modified xsi:type="dcterms:W3CDTF">2025-09-22T06:09:00Z</dcterms:modified>
</cp:coreProperties>
</file>