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"/>
    </mc:Choice>
  </mc:AlternateContent>
  <bookViews>
    <workbookView xWindow="0" yWindow="0" windowWidth="28800" windowHeight="12840"/>
  </bookViews>
  <sheets>
    <sheet name="후원회" sheetId="1" r:id="rId1"/>
  </sheets>
  <definedNames>
    <definedName name="_xlnm._FilterDatabase" localSheetId="0" hidden="1">후원회!$A$2:$R$42</definedName>
    <definedName name="_xlnm.Print_Titles" localSheetId="0">후원회!$1:$2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2" i="1" l="1"/>
  <c r="G42" i="1"/>
  <c r="E42" i="1"/>
  <c r="O41" i="1"/>
  <c r="G41" i="1"/>
  <c r="E41" i="1"/>
  <c r="O40" i="1"/>
  <c r="G40" i="1"/>
  <c r="E40" i="1"/>
  <c r="O39" i="1"/>
  <c r="G39" i="1"/>
  <c r="E39" i="1"/>
  <c r="O38" i="1"/>
  <c r="G38" i="1"/>
  <c r="E38" i="1"/>
  <c r="O37" i="1"/>
  <c r="G37" i="1"/>
  <c r="E37" i="1"/>
  <c r="O36" i="1"/>
  <c r="G36" i="1"/>
  <c r="E36" i="1"/>
  <c r="O35" i="1"/>
  <c r="G35" i="1"/>
  <c r="E35" i="1"/>
  <c r="G34" i="1"/>
  <c r="E34" i="1"/>
  <c r="G33" i="1"/>
  <c r="E33" i="1"/>
  <c r="O32" i="1"/>
  <c r="G32" i="1"/>
  <c r="E32" i="1"/>
  <c r="G31" i="1"/>
  <c r="E31" i="1"/>
  <c r="G30" i="1"/>
  <c r="E30" i="1"/>
  <c r="G29" i="1"/>
  <c r="E29" i="1"/>
  <c r="G28" i="1"/>
  <c r="E28" i="1"/>
  <c r="O27" i="1"/>
  <c r="G27" i="1"/>
  <c r="E27" i="1"/>
  <c r="O26" i="1"/>
  <c r="G26" i="1"/>
  <c r="E26" i="1"/>
  <c r="G25" i="1"/>
  <c r="E25" i="1"/>
  <c r="G24" i="1"/>
  <c r="E24" i="1"/>
  <c r="O23" i="1"/>
  <c r="G23" i="1"/>
  <c r="E23" i="1"/>
  <c r="O22" i="1"/>
  <c r="G22" i="1"/>
  <c r="E22" i="1"/>
  <c r="O21" i="1"/>
  <c r="G21" i="1"/>
  <c r="E21" i="1"/>
  <c r="O20" i="1"/>
  <c r="G20" i="1"/>
  <c r="E20" i="1"/>
  <c r="O19" i="1"/>
  <c r="G19" i="1"/>
  <c r="E19" i="1"/>
  <c r="O18" i="1"/>
  <c r="G18" i="1"/>
  <c r="E18" i="1"/>
  <c r="O17" i="1"/>
  <c r="G17" i="1"/>
  <c r="E17" i="1"/>
  <c r="O16" i="1"/>
  <c r="G16" i="1"/>
  <c r="E16" i="1"/>
  <c r="O15" i="1"/>
  <c r="G15" i="1"/>
  <c r="E15" i="1"/>
  <c r="O14" i="1"/>
  <c r="G14" i="1"/>
  <c r="E14" i="1"/>
  <c r="O13" i="1"/>
  <c r="G13" i="1"/>
  <c r="E13" i="1"/>
  <c r="O12" i="1"/>
  <c r="G12" i="1"/>
  <c r="E12" i="1"/>
  <c r="P11" i="1"/>
  <c r="O11" i="1"/>
  <c r="G11" i="1"/>
  <c r="E11" i="1"/>
  <c r="O10" i="1"/>
  <c r="G10" i="1"/>
  <c r="E10" i="1"/>
  <c r="O9" i="1"/>
  <c r="G9" i="1"/>
  <c r="E9" i="1"/>
  <c r="O8" i="1"/>
  <c r="G8" i="1"/>
  <c r="E8" i="1"/>
  <c r="O7" i="1"/>
  <c r="G7" i="1"/>
  <c r="E7" i="1"/>
  <c r="O6" i="1"/>
  <c r="G6" i="1"/>
  <c r="E6" i="1"/>
  <c r="O5" i="1"/>
  <c r="G5" i="1"/>
  <c r="E5" i="1"/>
  <c r="O4" i="1"/>
  <c r="G4" i="1"/>
  <c r="E4" i="1"/>
  <c r="O3" i="1"/>
  <c r="G3" i="1"/>
  <c r="E3" i="1"/>
</calcChain>
</file>

<file path=xl/sharedStrings.xml><?xml version="1.0" encoding="utf-8"?>
<sst xmlns="http://schemas.openxmlformats.org/spreadsheetml/2006/main" count="289" uniqueCount="104">
  <si>
    <t>2024년도 남원의료원 사회복지후원회 취약계층 환자 진료비 지원실적</t>
    <phoneticPr fontId="3" type="noConversion"/>
  </si>
  <si>
    <t>No</t>
  </si>
  <si>
    <t>구분</t>
  </si>
  <si>
    <t>지원일자(청구일)</t>
  </si>
  <si>
    <t>병록번호</t>
  </si>
  <si>
    <t>병록번호</t>
    <phoneticPr fontId="3" type="noConversion"/>
  </si>
  <si>
    <t>성명</t>
  </si>
  <si>
    <t>성별</t>
  </si>
  <si>
    <t>나이</t>
    <phoneticPr fontId="3" type="noConversion"/>
  </si>
  <si>
    <t>진료과</t>
  </si>
  <si>
    <t>입외구분</t>
  </si>
  <si>
    <t>유형</t>
  </si>
  <si>
    <t>입원일</t>
  </si>
  <si>
    <t>진료/퇴원일</t>
  </si>
  <si>
    <t>기간</t>
    <phoneticPr fontId="3" type="noConversion"/>
  </si>
  <si>
    <t>지원금액</t>
  </si>
  <si>
    <t>미수구분</t>
  </si>
  <si>
    <t>연계기관</t>
  </si>
  <si>
    <t>2월</t>
    <phoneticPr fontId="3" type="noConversion"/>
  </si>
  <si>
    <t>김영자</t>
    <phoneticPr fontId="3" type="noConversion"/>
  </si>
  <si>
    <t>여</t>
    <phoneticPr fontId="3" type="noConversion"/>
  </si>
  <si>
    <t>im4</t>
    <phoneticPr fontId="3" type="noConversion"/>
  </si>
  <si>
    <t>입원</t>
    <phoneticPr fontId="3" type="noConversion"/>
  </si>
  <si>
    <t>사회복지후원회</t>
    <phoneticPr fontId="3" type="noConversion"/>
  </si>
  <si>
    <t>3월</t>
    <phoneticPr fontId="3" type="noConversion"/>
  </si>
  <si>
    <t>전덕기</t>
    <phoneticPr fontId="3" type="noConversion"/>
  </si>
  <si>
    <t>남</t>
    <phoneticPr fontId="3" type="noConversion"/>
  </si>
  <si>
    <t>ns1</t>
    <phoneticPr fontId="3" type="noConversion"/>
  </si>
  <si>
    <t>남원시(주민복지과, 죽항동, 향교동)</t>
    <phoneticPr fontId="3" type="noConversion"/>
  </si>
  <si>
    <t>이유준</t>
    <phoneticPr fontId="3" type="noConversion"/>
  </si>
  <si>
    <t>pd1</t>
    <phoneticPr fontId="3" type="noConversion"/>
  </si>
  <si>
    <t>4월</t>
    <phoneticPr fontId="3" type="noConversion"/>
  </si>
  <si>
    <t>김수열</t>
    <phoneticPr fontId="3" type="noConversion"/>
  </si>
  <si>
    <t>Im2</t>
    <phoneticPr fontId="3" type="noConversion"/>
  </si>
  <si>
    <t>6월</t>
  </si>
  <si>
    <t>최순자</t>
    <phoneticPr fontId="3" type="noConversion"/>
  </si>
  <si>
    <t>nr1</t>
    <phoneticPr fontId="3" type="noConversion"/>
  </si>
  <si>
    <t>남원시(향교동)</t>
  </si>
  <si>
    <t>석근석</t>
    <phoneticPr fontId="3" type="noConversion"/>
  </si>
  <si>
    <t>im3</t>
    <phoneticPr fontId="3" type="noConversion"/>
  </si>
  <si>
    <t>남원시(이백면)</t>
    <phoneticPr fontId="3" type="noConversion"/>
  </si>
  <si>
    <t>조규태</t>
    <phoneticPr fontId="3" type="noConversion"/>
  </si>
  <si>
    <t>차정미</t>
    <phoneticPr fontId="3" type="noConversion"/>
  </si>
  <si>
    <t>cs1</t>
    <phoneticPr fontId="3" type="noConversion"/>
  </si>
  <si>
    <t>5월</t>
    <phoneticPr fontId="3" type="noConversion"/>
  </si>
  <si>
    <t>오순임</t>
    <phoneticPr fontId="3" type="noConversion"/>
  </si>
  <si>
    <t>im2</t>
    <phoneticPr fontId="3" type="noConversion"/>
  </si>
  <si>
    <t>염춘식</t>
    <phoneticPr fontId="3" type="noConversion"/>
  </si>
  <si>
    <t>os2</t>
    <phoneticPr fontId="3" type="noConversion"/>
  </si>
  <si>
    <t>양치화</t>
    <phoneticPr fontId="3" type="noConversion"/>
  </si>
  <si>
    <t>gs1</t>
    <phoneticPr fontId="3" type="noConversion"/>
  </si>
  <si>
    <t>남원시(금동)</t>
  </si>
  <si>
    <t>6월</t>
    <phoneticPr fontId="3" type="noConversion"/>
  </si>
  <si>
    <t>임창노</t>
    <phoneticPr fontId="3" type="noConversion"/>
  </si>
  <si>
    <t>os1</t>
    <phoneticPr fontId="3" type="noConversion"/>
  </si>
  <si>
    <t>박은혜</t>
    <phoneticPr fontId="3" type="noConversion"/>
  </si>
  <si>
    <t>og1</t>
    <phoneticPr fontId="3" type="noConversion"/>
  </si>
  <si>
    <t>7월</t>
    <phoneticPr fontId="3" type="noConversion"/>
  </si>
  <si>
    <t>박임숙</t>
    <phoneticPr fontId="3" type="noConversion"/>
  </si>
  <si>
    <t>황준만</t>
    <phoneticPr fontId="3" type="noConversion"/>
  </si>
  <si>
    <t>박귀선</t>
    <phoneticPr fontId="3" type="noConversion"/>
  </si>
  <si>
    <t>카쿠라다마</t>
    <phoneticPr fontId="3" type="noConversion"/>
  </si>
  <si>
    <t>og2</t>
    <phoneticPr fontId="3" type="noConversion"/>
  </si>
  <si>
    <t>사랑의집</t>
    <phoneticPr fontId="3" type="noConversion"/>
  </si>
  <si>
    <t>정애란</t>
    <phoneticPr fontId="3" type="noConversion"/>
  </si>
  <si>
    <t>남원시(여성가족과)</t>
    <phoneticPr fontId="3" type="noConversion"/>
  </si>
  <si>
    <t>8월</t>
    <phoneticPr fontId="3" type="noConversion"/>
  </si>
  <si>
    <t>차승철</t>
    <phoneticPr fontId="3" type="noConversion"/>
  </si>
  <si>
    <t>im8</t>
    <phoneticPr fontId="3" type="noConversion"/>
  </si>
  <si>
    <t>장춘재</t>
    <phoneticPr fontId="3" type="noConversion"/>
  </si>
  <si>
    <t>9월</t>
    <phoneticPr fontId="3" type="noConversion"/>
  </si>
  <si>
    <t>최문평</t>
    <phoneticPr fontId="3" type="noConversion"/>
  </si>
  <si>
    <t>1e</t>
    <phoneticPr fontId="3" type="noConversion"/>
  </si>
  <si>
    <t>김봉연</t>
    <phoneticPr fontId="3" type="noConversion"/>
  </si>
  <si>
    <t>imn</t>
    <phoneticPr fontId="3" type="noConversion"/>
  </si>
  <si>
    <t>외래</t>
    <phoneticPr fontId="3" type="noConversion"/>
  </si>
  <si>
    <t>남원시(죽항동)</t>
  </si>
  <si>
    <t>9월</t>
  </si>
  <si>
    <t>er1</t>
    <phoneticPr fontId="3" type="noConversion"/>
  </si>
  <si>
    <t>장재영</t>
    <phoneticPr fontId="3" type="noConversion"/>
  </si>
  <si>
    <t>양판철</t>
    <phoneticPr fontId="3" type="noConversion"/>
  </si>
  <si>
    <t>10월</t>
    <phoneticPr fontId="3" type="noConversion"/>
  </si>
  <si>
    <t>채수현</t>
    <phoneticPr fontId="3" type="noConversion"/>
  </si>
  <si>
    <t>hc1</t>
    <phoneticPr fontId="3" type="noConversion"/>
  </si>
  <si>
    <t>z1</t>
    <phoneticPr fontId="3" type="noConversion"/>
  </si>
  <si>
    <t>z2</t>
    <phoneticPr fontId="3" type="noConversion"/>
  </si>
  <si>
    <t>소영례</t>
    <phoneticPr fontId="3" type="noConversion"/>
  </si>
  <si>
    <t>11월</t>
    <phoneticPr fontId="3" type="noConversion"/>
  </si>
  <si>
    <t>개시니</t>
    <phoneticPr fontId="3" type="noConversion"/>
  </si>
  <si>
    <t>외국인 의료지원 미납분</t>
    <phoneticPr fontId="3" type="noConversion"/>
  </si>
  <si>
    <t>서순자</t>
    <phoneticPr fontId="3" type="noConversion"/>
  </si>
  <si>
    <t>남원시(운봉읍)</t>
  </si>
  <si>
    <t>퉁갈라</t>
    <phoneticPr fontId="3" type="noConversion"/>
  </si>
  <si>
    <t>남원시가족센터</t>
    <phoneticPr fontId="3" type="noConversion"/>
  </si>
  <si>
    <t>이춘이</t>
    <phoneticPr fontId="3" type="noConversion"/>
  </si>
  <si>
    <t>허향숙</t>
    <phoneticPr fontId="3" type="noConversion"/>
  </si>
  <si>
    <t>남원시(동충동)</t>
  </si>
  <si>
    <t>12월</t>
    <phoneticPr fontId="3" type="noConversion"/>
  </si>
  <si>
    <t>이동성</t>
    <phoneticPr fontId="3" type="noConversion"/>
  </si>
  <si>
    <t>gs2</t>
    <phoneticPr fontId="3" type="noConversion"/>
  </si>
  <si>
    <t>남원시(향교동)</t>
    <phoneticPr fontId="3" type="noConversion"/>
  </si>
  <si>
    <t>장명식</t>
    <phoneticPr fontId="3" type="noConversion"/>
  </si>
  <si>
    <t>남원시(주민복지과, 죽항동)</t>
    <phoneticPr fontId="3" type="noConversion"/>
  </si>
  <si>
    <t>김성재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</si>
</sst>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14" fontId="2" fillId="0" borderId="0" xfId="0" applyNumberFormat="1" applyFont="1" applyAlignment="1">
      <alignment horizontal="centerContinuous" vertical="center" shrinkToFit="1"/>
    </xf>
    <xf numFmtId="41" fontId="2" fillId="0" borderId="0" xfId="1" applyFont="1" applyAlignment="1">
      <alignment horizontal="centerContinuous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14" fontId="0" fillId="2" borderId="2" xfId="0" applyNumberFormat="1" applyFill="1" applyBorder="1" applyAlignment="1">
      <alignment horizontal="center" vertical="center" shrinkToFit="1"/>
    </xf>
    <xf numFmtId="41" fontId="0" fillId="2" borderId="2" xfId="1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4" fontId="0" fillId="0" borderId="5" xfId="0" applyNumberFormat="1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5" xfId="0" applyNumberFormat="1" applyFont="1" applyBorder="1" applyAlignment="1">
      <alignment horizontal="center" vertical="center" shrinkToFit="1"/>
    </xf>
    <xf numFmtId="41" fontId="0" fillId="0" borderId="5" xfId="1" applyFont="1" applyBorder="1" applyAlignment="1">
      <alignment horizontal="center" vertical="center" shrinkToFit="1"/>
    </xf>
    <xf numFmtId="41" fontId="4" fillId="0" borderId="5" xfId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NumberFormat="1" applyBorder="1" applyAlignment="1">
      <alignment horizontal="center" vertical="center" shrinkToFit="1"/>
    </xf>
    <xf numFmtId="14" fontId="0" fillId="0" borderId="5" xfId="0" applyNumberFormat="1" applyBorder="1" applyAlignment="1">
      <alignment horizontal="center" vertical="center" shrinkToFit="1"/>
    </xf>
    <xf numFmtId="41" fontId="5" fillId="0" borderId="5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14" fontId="0" fillId="0" borderId="5" xfId="0" applyNumberFormat="1" applyFill="1" applyBorder="1" applyAlignment="1">
      <alignment horizontal="center" vertical="center" shrinkToFit="1"/>
    </xf>
    <xf numFmtId="0" fontId="0" fillId="0" borderId="5" xfId="0" applyNumberForma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wrapText="1"/>
    </xf>
    <xf numFmtId="41" fontId="0" fillId="0" borderId="5" xfId="1" applyFont="1" applyFill="1" applyBorder="1" applyAlignment="1">
      <alignment horizontal="center" vertical="center" shrinkToFit="1"/>
    </xf>
    <xf numFmtId="0" fontId="4" fillId="0" borderId="5" xfId="0" applyNumberFormat="1" applyFont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41" fontId="4" fillId="0" borderId="5" xfId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center" vertical="center" shrinkToFit="1"/>
    </xf>
    <xf numFmtId="0" fontId="7" fillId="0" borderId="0" xfId="0" applyFont="1">
      <alignment vertical="center"/>
    </xf>
    <xf numFmtId="41" fontId="1" fillId="0" borderId="5" xfId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14" fontId="4" fillId="0" borderId="5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11" xfId="0" applyNumberFormat="1" applyFont="1" applyBorder="1" applyAlignment="1">
      <alignment horizontal="center" vertical="center" shrinkToFit="1"/>
    </xf>
    <xf numFmtId="14" fontId="0" fillId="0" borderId="11" xfId="0" applyNumberForma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 shrinkToFit="1"/>
    </xf>
    <xf numFmtId="41" fontId="0" fillId="0" borderId="11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 shrinkToFit="1"/>
    </xf>
    <xf numFmtId="41" fontId="0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="85" zoomScaleNormal="85" workbookViewId="0">
      <pane ySplit="2" topLeftCell="A3" activePane="bottomLeft" state="frozen"/>
      <selection pane="bottomLeft" activeCell="G1" sqref="G1"/>
    </sheetView>
  </sheetViews>
  <sheetFormatPr defaultRowHeight="16.5" x14ac:dyDescent="0.3"/>
  <cols>
    <col min="1" max="1" width="4.25" style="61" customWidth="1"/>
    <col min="2" max="2" width="6.125" customWidth="1"/>
    <col min="3" max="3" width="9" style="62" hidden="1" customWidth="1"/>
    <col min="4" max="4" width="0" style="61" hidden="1" customWidth="1"/>
    <col min="5" max="5" width="9" style="61"/>
    <col min="6" max="6" width="9" style="61" hidden="1" customWidth="1"/>
    <col min="7" max="7" width="7.25" style="61" customWidth="1"/>
    <col min="8" max="8" width="5.375" style="61" customWidth="1"/>
    <col min="9" max="9" width="7.25" style="61" customWidth="1"/>
    <col min="10" max="10" width="7" style="61" customWidth="1"/>
    <col min="11" max="11" width="5" style="61" customWidth="1"/>
    <col min="12" max="12" width="6.125" style="61" customWidth="1"/>
    <col min="13" max="13" width="11.125" style="61" bestFit="1" customWidth="1"/>
    <col min="14" max="14" width="11.75" style="61" bestFit="1" customWidth="1"/>
    <col min="15" max="15" width="7.375" style="63" customWidth="1"/>
    <col min="16" max="16" width="12.875" style="63" customWidth="1"/>
    <col min="17" max="17" width="16.25" style="61" hidden="1" customWidth="1"/>
    <col min="18" max="18" width="18.625" style="61" customWidth="1"/>
    <col min="19" max="19" width="21.375" bestFit="1" customWidth="1"/>
  </cols>
  <sheetData>
    <row r="1" spans="1:18" ht="37.5" customHeight="1" thickBot="1" x14ac:dyDescent="0.35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3"/>
      <c r="Q1" s="1"/>
      <c r="R1" s="1"/>
    </row>
    <row r="2" spans="1:18" x14ac:dyDescent="0.3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6</v>
      </c>
      <c r="H2" s="5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6" t="s">
        <v>12</v>
      </c>
      <c r="N2" s="6" t="s">
        <v>13</v>
      </c>
      <c r="O2" s="7" t="s">
        <v>14</v>
      </c>
      <c r="P2" s="7" t="s">
        <v>15</v>
      </c>
      <c r="Q2" s="5" t="s">
        <v>16</v>
      </c>
      <c r="R2" s="8" t="s">
        <v>17</v>
      </c>
    </row>
    <row r="3" spans="1:18" x14ac:dyDescent="0.3">
      <c r="A3" s="9">
        <v>1</v>
      </c>
      <c r="B3" s="10" t="s">
        <v>18</v>
      </c>
      <c r="C3" s="11">
        <v>45387</v>
      </c>
      <c r="D3" s="12">
        <v>248373</v>
      </c>
      <c r="E3" s="12" t="str">
        <f>REPLACE(D3,2,3,"XXX")</f>
        <v>2XXX73</v>
      </c>
      <c r="F3" s="12" t="s">
        <v>19</v>
      </c>
      <c r="G3" s="12" t="str">
        <f t="shared" ref="G3:G39" si="0">REPLACE($F3,2,2,"○○")</f>
        <v>김○○</v>
      </c>
      <c r="H3" s="12" t="s">
        <v>20</v>
      </c>
      <c r="I3" s="13">
        <v>83</v>
      </c>
      <c r="J3" s="12" t="s">
        <v>21</v>
      </c>
      <c r="K3" s="12" t="s">
        <v>22</v>
      </c>
      <c r="L3" s="12">
        <v>11</v>
      </c>
      <c r="M3" s="11">
        <v>45329</v>
      </c>
      <c r="N3" s="11">
        <v>45341</v>
      </c>
      <c r="O3" s="14">
        <f>N3-M3+1</f>
        <v>13</v>
      </c>
      <c r="P3" s="15">
        <v>726100</v>
      </c>
      <c r="Q3" s="12" t="s">
        <v>23</v>
      </c>
      <c r="R3" s="16"/>
    </row>
    <row r="4" spans="1:18" x14ac:dyDescent="0.3">
      <c r="A4" s="9">
        <v>2</v>
      </c>
      <c r="B4" s="10" t="s">
        <v>24</v>
      </c>
      <c r="C4" s="11">
        <v>45387</v>
      </c>
      <c r="D4" s="17">
        <v>406583</v>
      </c>
      <c r="E4" s="12" t="str">
        <f t="shared" ref="E4:E42" si="1">REPLACE(D4,2,3,"XXX")</f>
        <v>4XXX83</v>
      </c>
      <c r="F4" s="10" t="s">
        <v>25</v>
      </c>
      <c r="G4" s="10" t="str">
        <f t="shared" si="0"/>
        <v>전○○</v>
      </c>
      <c r="H4" s="10" t="s">
        <v>26</v>
      </c>
      <c r="I4" s="13">
        <v>65</v>
      </c>
      <c r="J4" s="10" t="s">
        <v>27</v>
      </c>
      <c r="K4" s="10" t="s">
        <v>22</v>
      </c>
      <c r="L4" s="10">
        <v>21</v>
      </c>
      <c r="M4" s="18">
        <v>45335</v>
      </c>
      <c r="N4" s="18">
        <v>45359</v>
      </c>
      <c r="O4" s="19">
        <f>N4-M4+1</f>
        <v>25</v>
      </c>
      <c r="P4" s="14">
        <v>56170</v>
      </c>
      <c r="Q4" s="10" t="s">
        <v>23</v>
      </c>
      <c r="R4" s="20" t="s">
        <v>28</v>
      </c>
    </row>
    <row r="5" spans="1:18" x14ac:dyDescent="0.3">
      <c r="A5" s="9">
        <v>3</v>
      </c>
      <c r="B5" s="10" t="s">
        <v>24</v>
      </c>
      <c r="C5" s="11">
        <v>45387</v>
      </c>
      <c r="D5" s="17">
        <v>378996</v>
      </c>
      <c r="E5" s="12" t="str">
        <f t="shared" si="1"/>
        <v>3XXX96</v>
      </c>
      <c r="F5" s="10" t="s">
        <v>29</v>
      </c>
      <c r="G5" s="10" t="str">
        <f t="shared" si="0"/>
        <v>이○○</v>
      </c>
      <c r="H5" s="10" t="s">
        <v>26</v>
      </c>
      <c r="I5" s="13">
        <v>4</v>
      </c>
      <c r="J5" s="10" t="s">
        <v>30</v>
      </c>
      <c r="K5" s="10" t="s">
        <v>22</v>
      </c>
      <c r="L5" s="10">
        <v>13</v>
      </c>
      <c r="M5" s="18">
        <v>45372</v>
      </c>
      <c r="N5" s="18">
        <v>45375</v>
      </c>
      <c r="O5" s="19">
        <f>N5-M5+1</f>
        <v>4</v>
      </c>
      <c r="P5" s="14">
        <v>38170</v>
      </c>
      <c r="Q5" s="21" t="s">
        <v>23</v>
      </c>
      <c r="R5" s="22"/>
    </row>
    <row r="6" spans="1:18" x14ac:dyDescent="0.3">
      <c r="A6" s="9">
        <v>4</v>
      </c>
      <c r="B6" s="23" t="s">
        <v>31</v>
      </c>
      <c r="C6" s="24">
        <v>45425</v>
      </c>
      <c r="D6" s="25">
        <v>220871</v>
      </c>
      <c r="E6" s="12" t="str">
        <f t="shared" si="1"/>
        <v>2XXX71</v>
      </c>
      <c r="F6" s="23" t="s">
        <v>32</v>
      </c>
      <c r="G6" s="23" t="str">
        <f t="shared" si="0"/>
        <v>김○○</v>
      </c>
      <c r="H6" s="23" t="s">
        <v>26</v>
      </c>
      <c r="I6" s="13">
        <v>86</v>
      </c>
      <c r="J6" s="23" t="s">
        <v>33</v>
      </c>
      <c r="K6" s="23" t="s">
        <v>22</v>
      </c>
      <c r="L6" s="23">
        <v>11</v>
      </c>
      <c r="M6" s="24">
        <v>45381</v>
      </c>
      <c r="N6" s="24">
        <v>45386</v>
      </c>
      <c r="O6" s="26">
        <f t="shared" ref="O6:O10" si="2">N6-M6+1</f>
        <v>6</v>
      </c>
      <c r="P6" s="27">
        <v>500000</v>
      </c>
      <c r="Q6" s="23" t="s">
        <v>23</v>
      </c>
      <c r="R6" s="16"/>
    </row>
    <row r="7" spans="1:18" x14ac:dyDescent="0.3">
      <c r="A7" s="9">
        <v>5</v>
      </c>
      <c r="B7" s="23" t="s">
        <v>34</v>
      </c>
      <c r="C7" s="24">
        <v>45425</v>
      </c>
      <c r="D7" s="25">
        <v>338319</v>
      </c>
      <c r="E7" s="12" t="str">
        <f t="shared" si="1"/>
        <v>3XXX19</v>
      </c>
      <c r="F7" s="23" t="s">
        <v>35</v>
      </c>
      <c r="G7" s="23" t="str">
        <f t="shared" si="0"/>
        <v>최○○</v>
      </c>
      <c r="H7" s="23" t="s">
        <v>20</v>
      </c>
      <c r="I7" s="13">
        <v>75</v>
      </c>
      <c r="J7" s="23" t="s">
        <v>36</v>
      </c>
      <c r="K7" s="23" t="s">
        <v>22</v>
      </c>
      <c r="L7" s="23">
        <v>21</v>
      </c>
      <c r="M7" s="24">
        <v>45370</v>
      </c>
      <c r="N7" s="24">
        <v>45387</v>
      </c>
      <c r="O7" s="26">
        <f t="shared" si="2"/>
        <v>18</v>
      </c>
      <c r="P7" s="27">
        <v>58800</v>
      </c>
      <c r="Q7" s="23" t="s">
        <v>23</v>
      </c>
      <c r="R7" s="16" t="s">
        <v>37</v>
      </c>
    </row>
    <row r="8" spans="1:18" x14ac:dyDescent="0.3">
      <c r="A8" s="9">
        <v>6</v>
      </c>
      <c r="B8" s="23" t="s">
        <v>31</v>
      </c>
      <c r="C8" s="24">
        <v>45425</v>
      </c>
      <c r="D8" s="25">
        <v>56070</v>
      </c>
      <c r="E8" s="12" t="str">
        <f t="shared" si="1"/>
        <v>5XXX0</v>
      </c>
      <c r="F8" s="23" t="s">
        <v>38</v>
      </c>
      <c r="G8" s="23" t="str">
        <f t="shared" si="0"/>
        <v>석○○</v>
      </c>
      <c r="H8" s="23" t="s">
        <v>26</v>
      </c>
      <c r="I8" s="13">
        <v>76</v>
      </c>
      <c r="J8" s="23" t="s">
        <v>39</v>
      </c>
      <c r="K8" s="23" t="s">
        <v>22</v>
      </c>
      <c r="L8" s="23">
        <v>11</v>
      </c>
      <c r="M8" s="24">
        <v>45380</v>
      </c>
      <c r="N8" s="24">
        <v>45394</v>
      </c>
      <c r="O8" s="26">
        <f t="shared" si="2"/>
        <v>15</v>
      </c>
      <c r="P8" s="27">
        <v>341560</v>
      </c>
      <c r="Q8" s="23" t="s">
        <v>23</v>
      </c>
      <c r="R8" s="16" t="s">
        <v>40</v>
      </c>
    </row>
    <row r="9" spans="1:18" x14ac:dyDescent="0.3">
      <c r="A9" s="9">
        <v>7</v>
      </c>
      <c r="B9" s="23" t="s">
        <v>31</v>
      </c>
      <c r="C9" s="24">
        <v>45425</v>
      </c>
      <c r="D9" s="25">
        <v>90933</v>
      </c>
      <c r="E9" s="12" t="str">
        <f t="shared" si="1"/>
        <v>9XXX3</v>
      </c>
      <c r="F9" s="23" t="s">
        <v>41</v>
      </c>
      <c r="G9" s="23" t="str">
        <f t="shared" si="0"/>
        <v>조○○</v>
      </c>
      <c r="H9" s="23" t="s">
        <v>26</v>
      </c>
      <c r="I9" s="13">
        <v>66</v>
      </c>
      <c r="J9" s="23" t="s">
        <v>39</v>
      </c>
      <c r="K9" s="23" t="s">
        <v>22</v>
      </c>
      <c r="L9" s="23">
        <v>21</v>
      </c>
      <c r="M9" s="24">
        <v>45376</v>
      </c>
      <c r="N9" s="24">
        <v>45394</v>
      </c>
      <c r="O9" s="26">
        <f t="shared" si="2"/>
        <v>19</v>
      </c>
      <c r="P9" s="27">
        <v>261330</v>
      </c>
      <c r="Q9" s="23" t="s">
        <v>23</v>
      </c>
      <c r="R9" s="16" t="s">
        <v>37</v>
      </c>
    </row>
    <row r="10" spans="1:18" x14ac:dyDescent="0.3">
      <c r="A10" s="9">
        <v>8</v>
      </c>
      <c r="B10" s="23" t="s">
        <v>31</v>
      </c>
      <c r="C10" s="24">
        <v>45425</v>
      </c>
      <c r="D10" s="25">
        <v>389951</v>
      </c>
      <c r="E10" s="12" t="str">
        <f t="shared" si="1"/>
        <v>3XXX51</v>
      </c>
      <c r="F10" s="23" t="s">
        <v>42</v>
      </c>
      <c r="G10" s="23" t="str">
        <f t="shared" si="0"/>
        <v>차○○</v>
      </c>
      <c r="H10" s="23" t="s">
        <v>20</v>
      </c>
      <c r="I10" s="13">
        <v>49</v>
      </c>
      <c r="J10" s="23" t="s">
        <v>43</v>
      </c>
      <c r="K10" s="23" t="s">
        <v>22</v>
      </c>
      <c r="L10" s="23">
        <v>11</v>
      </c>
      <c r="M10" s="24">
        <v>45401</v>
      </c>
      <c r="N10" s="24">
        <v>45405</v>
      </c>
      <c r="O10" s="26">
        <f t="shared" si="2"/>
        <v>5</v>
      </c>
      <c r="P10" s="27">
        <v>180360</v>
      </c>
      <c r="Q10" s="23" t="s">
        <v>23</v>
      </c>
      <c r="R10" s="16" t="s">
        <v>37</v>
      </c>
    </row>
    <row r="11" spans="1:18" x14ac:dyDescent="0.3">
      <c r="A11" s="9">
        <v>9</v>
      </c>
      <c r="B11" s="12" t="s">
        <v>44</v>
      </c>
      <c r="C11" s="18">
        <v>45483</v>
      </c>
      <c r="D11" s="28">
        <v>152922</v>
      </c>
      <c r="E11" s="12" t="str">
        <f t="shared" si="1"/>
        <v>1XXX22</v>
      </c>
      <c r="F11" s="29" t="s">
        <v>45</v>
      </c>
      <c r="G11" s="12" t="str">
        <f t="shared" si="0"/>
        <v>오○○</v>
      </c>
      <c r="H11" s="12" t="s">
        <v>20</v>
      </c>
      <c r="I11" s="13">
        <v>66</v>
      </c>
      <c r="J11" s="12" t="s">
        <v>46</v>
      </c>
      <c r="K11" s="12" t="s">
        <v>22</v>
      </c>
      <c r="L11" s="12">
        <v>21</v>
      </c>
      <c r="M11" s="11">
        <v>45397</v>
      </c>
      <c r="N11" s="11">
        <v>45414</v>
      </c>
      <c r="O11" s="30">
        <f>N11-M11+1</f>
        <v>18</v>
      </c>
      <c r="P11" s="15">
        <f>40470+35020</f>
        <v>75490</v>
      </c>
      <c r="Q11" s="12" t="s">
        <v>23</v>
      </c>
      <c r="R11" s="16" t="s">
        <v>37</v>
      </c>
    </row>
    <row r="12" spans="1:18" x14ac:dyDescent="0.3">
      <c r="A12" s="9">
        <v>10</v>
      </c>
      <c r="B12" s="12" t="s">
        <v>44</v>
      </c>
      <c r="C12" s="18">
        <v>45483</v>
      </c>
      <c r="D12" s="28">
        <v>36380</v>
      </c>
      <c r="E12" s="12" t="str">
        <f t="shared" si="1"/>
        <v>3XXX0</v>
      </c>
      <c r="F12" s="29" t="s">
        <v>47</v>
      </c>
      <c r="G12" s="12" t="str">
        <f t="shared" si="0"/>
        <v>염○○</v>
      </c>
      <c r="H12" s="12" t="s">
        <v>20</v>
      </c>
      <c r="I12" s="13">
        <v>81</v>
      </c>
      <c r="J12" s="12" t="s">
        <v>48</v>
      </c>
      <c r="K12" s="12" t="s">
        <v>22</v>
      </c>
      <c r="L12" s="12">
        <v>21</v>
      </c>
      <c r="M12" s="11">
        <v>45398</v>
      </c>
      <c r="N12" s="11">
        <v>45419</v>
      </c>
      <c r="O12" s="30">
        <f t="shared" ref="O12:O23" si="3">N12-M12+1</f>
        <v>22</v>
      </c>
      <c r="P12" s="15">
        <v>400750</v>
      </c>
      <c r="Q12" s="12" t="s">
        <v>23</v>
      </c>
      <c r="R12" s="16" t="s">
        <v>37</v>
      </c>
    </row>
    <row r="13" spans="1:18" x14ac:dyDescent="0.3">
      <c r="A13" s="9">
        <v>11</v>
      </c>
      <c r="B13" s="12" t="s">
        <v>44</v>
      </c>
      <c r="C13" s="18">
        <v>45483</v>
      </c>
      <c r="D13" s="28">
        <v>259459</v>
      </c>
      <c r="E13" s="12" t="str">
        <f t="shared" si="1"/>
        <v>2XXX59</v>
      </c>
      <c r="F13" s="29" t="s">
        <v>49</v>
      </c>
      <c r="G13" s="12" t="str">
        <f t="shared" si="0"/>
        <v>양○○</v>
      </c>
      <c r="H13" s="12" t="s">
        <v>20</v>
      </c>
      <c r="I13" s="13">
        <v>80</v>
      </c>
      <c r="J13" s="12" t="s">
        <v>50</v>
      </c>
      <c r="K13" s="12" t="s">
        <v>22</v>
      </c>
      <c r="L13" s="12">
        <v>21</v>
      </c>
      <c r="M13" s="11">
        <v>45432</v>
      </c>
      <c r="N13" s="11">
        <v>45436</v>
      </c>
      <c r="O13" s="30">
        <f t="shared" si="3"/>
        <v>5</v>
      </c>
      <c r="P13" s="15">
        <v>28110</v>
      </c>
      <c r="Q13" s="12" t="s">
        <v>23</v>
      </c>
      <c r="R13" s="31" t="s">
        <v>51</v>
      </c>
    </row>
    <row r="14" spans="1:18" x14ac:dyDescent="0.3">
      <c r="A14" s="9">
        <v>12</v>
      </c>
      <c r="B14" s="10" t="s">
        <v>52</v>
      </c>
      <c r="C14" s="18">
        <v>45483</v>
      </c>
      <c r="D14" s="17">
        <v>258866</v>
      </c>
      <c r="E14" s="12" t="str">
        <f t="shared" si="1"/>
        <v>2XXX66</v>
      </c>
      <c r="F14" s="23" t="s">
        <v>53</v>
      </c>
      <c r="G14" s="10" t="str">
        <f>REPLACE($F14,2,2,"○○")</f>
        <v>임○○</v>
      </c>
      <c r="H14" s="10" t="s">
        <v>26</v>
      </c>
      <c r="I14" s="13">
        <v>62</v>
      </c>
      <c r="J14" s="10" t="s">
        <v>54</v>
      </c>
      <c r="K14" s="10" t="s">
        <v>22</v>
      </c>
      <c r="L14" s="10">
        <v>21</v>
      </c>
      <c r="M14" s="18">
        <v>45446</v>
      </c>
      <c r="N14" s="18">
        <v>45460</v>
      </c>
      <c r="O14" s="14">
        <f t="shared" si="3"/>
        <v>15</v>
      </c>
      <c r="P14" s="14">
        <v>63930</v>
      </c>
      <c r="Q14" s="12" t="s">
        <v>23</v>
      </c>
      <c r="R14" s="16"/>
    </row>
    <row r="15" spans="1:18" x14ac:dyDescent="0.3">
      <c r="A15" s="9">
        <v>13</v>
      </c>
      <c r="B15" s="10" t="s">
        <v>52</v>
      </c>
      <c r="C15" s="18">
        <v>45483</v>
      </c>
      <c r="D15" s="17">
        <v>378706</v>
      </c>
      <c r="E15" s="12" t="str">
        <f t="shared" si="1"/>
        <v>3XXX06</v>
      </c>
      <c r="F15" s="23" t="s">
        <v>55</v>
      </c>
      <c r="G15" s="10" t="str">
        <f>REPLACE($F15,2,2,"○○")</f>
        <v>박○○</v>
      </c>
      <c r="H15" s="10" t="s">
        <v>20</v>
      </c>
      <c r="I15" s="13">
        <v>32</v>
      </c>
      <c r="J15" s="10" t="s">
        <v>56</v>
      </c>
      <c r="K15" s="10" t="s">
        <v>22</v>
      </c>
      <c r="L15" s="10">
        <v>11</v>
      </c>
      <c r="M15" s="18">
        <v>45460</v>
      </c>
      <c r="N15" s="18">
        <v>45462</v>
      </c>
      <c r="O15" s="14">
        <f t="shared" si="3"/>
        <v>3</v>
      </c>
      <c r="P15" s="14">
        <v>43660</v>
      </c>
      <c r="Q15" s="12" t="s">
        <v>23</v>
      </c>
      <c r="R15" s="16" t="s">
        <v>37</v>
      </c>
    </row>
    <row r="16" spans="1:18" x14ac:dyDescent="0.3">
      <c r="A16" s="9">
        <v>14</v>
      </c>
      <c r="B16" s="10" t="s">
        <v>57</v>
      </c>
      <c r="C16" s="18">
        <v>45511</v>
      </c>
      <c r="D16" s="17">
        <v>124558</v>
      </c>
      <c r="E16" s="12" t="str">
        <f t="shared" si="1"/>
        <v>1XXX58</v>
      </c>
      <c r="F16" s="23" t="s">
        <v>58</v>
      </c>
      <c r="G16" s="10" t="str">
        <f t="shared" si="0"/>
        <v>박○○</v>
      </c>
      <c r="H16" s="10" t="s">
        <v>20</v>
      </c>
      <c r="I16" s="13">
        <v>63</v>
      </c>
      <c r="J16" s="10" t="s">
        <v>27</v>
      </c>
      <c r="K16" s="10" t="s">
        <v>22</v>
      </c>
      <c r="L16" s="10">
        <v>21</v>
      </c>
      <c r="M16" s="18">
        <v>45457</v>
      </c>
      <c r="N16" s="18">
        <v>45468</v>
      </c>
      <c r="O16" s="14">
        <f t="shared" si="3"/>
        <v>12</v>
      </c>
      <c r="P16" s="14">
        <v>477910</v>
      </c>
      <c r="Q16" s="10" t="s">
        <v>23</v>
      </c>
      <c r="R16" s="16"/>
    </row>
    <row r="17" spans="1:18" x14ac:dyDescent="0.3">
      <c r="A17" s="9">
        <v>15</v>
      </c>
      <c r="B17" s="10" t="s">
        <v>57</v>
      </c>
      <c r="C17" s="18">
        <v>45511</v>
      </c>
      <c r="D17" s="17">
        <v>265462</v>
      </c>
      <c r="E17" s="12" t="str">
        <f t="shared" si="1"/>
        <v>2XXX62</v>
      </c>
      <c r="F17" s="23" t="s">
        <v>59</v>
      </c>
      <c r="G17" s="10" t="str">
        <f t="shared" si="0"/>
        <v>황○○</v>
      </c>
      <c r="H17" s="10" t="s">
        <v>26</v>
      </c>
      <c r="I17" s="13">
        <v>51</v>
      </c>
      <c r="J17" s="10" t="s">
        <v>46</v>
      </c>
      <c r="K17" s="10" t="s">
        <v>22</v>
      </c>
      <c r="L17" s="10">
        <v>21</v>
      </c>
      <c r="M17" s="18">
        <v>45471</v>
      </c>
      <c r="N17" s="18">
        <v>45481</v>
      </c>
      <c r="O17" s="14">
        <f t="shared" si="3"/>
        <v>11</v>
      </c>
      <c r="P17" s="14">
        <v>35280</v>
      </c>
      <c r="Q17" s="10" t="s">
        <v>23</v>
      </c>
      <c r="R17" s="16"/>
    </row>
    <row r="18" spans="1:18" x14ac:dyDescent="0.3">
      <c r="A18" s="9">
        <v>16</v>
      </c>
      <c r="B18" s="10" t="s">
        <v>57</v>
      </c>
      <c r="C18" s="18">
        <v>45511</v>
      </c>
      <c r="D18" s="17">
        <v>185543</v>
      </c>
      <c r="E18" s="12" t="str">
        <f t="shared" si="1"/>
        <v>1XXX43</v>
      </c>
      <c r="F18" s="23" t="s">
        <v>60</v>
      </c>
      <c r="G18" s="10" t="str">
        <f t="shared" si="0"/>
        <v>박○○</v>
      </c>
      <c r="H18" s="10" t="s">
        <v>20</v>
      </c>
      <c r="I18" s="13">
        <v>82</v>
      </c>
      <c r="J18" s="10" t="s">
        <v>54</v>
      </c>
      <c r="K18" s="10" t="s">
        <v>22</v>
      </c>
      <c r="L18" s="10">
        <v>11</v>
      </c>
      <c r="M18" s="18">
        <v>45455</v>
      </c>
      <c r="N18" s="18">
        <v>45484</v>
      </c>
      <c r="O18" s="14">
        <f t="shared" si="3"/>
        <v>30</v>
      </c>
      <c r="P18" s="14">
        <v>1000000</v>
      </c>
      <c r="Q18" s="10" t="s">
        <v>23</v>
      </c>
      <c r="R18" s="16"/>
    </row>
    <row r="19" spans="1:18" x14ac:dyDescent="0.3">
      <c r="A19" s="9">
        <v>17</v>
      </c>
      <c r="B19" s="10" t="s">
        <v>57</v>
      </c>
      <c r="C19" s="18">
        <v>45511</v>
      </c>
      <c r="D19" s="17">
        <v>383853</v>
      </c>
      <c r="E19" s="12" t="str">
        <f t="shared" si="1"/>
        <v>3XXX53</v>
      </c>
      <c r="F19" s="23" t="s">
        <v>61</v>
      </c>
      <c r="G19" s="10" t="str">
        <f t="shared" si="0"/>
        <v>카○○다마</v>
      </c>
      <c r="H19" s="10" t="s">
        <v>20</v>
      </c>
      <c r="I19" s="13">
        <v>37</v>
      </c>
      <c r="J19" s="10" t="s">
        <v>62</v>
      </c>
      <c r="K19" s="10" t="s">
        <v>22</v>
      </c>
      <c r="L19" s="10">
        <v>11</v>
      </c>
      <c r="M19" s="18">
        <v>45491</v>
      </c>
      <c r="N19" s="18">
        <v>45496</v>
      </c>
      <c r="O19" s="14">
        <f t="shared" si="3"/>
        <v>6</v>
      </c>
      <c r="P19" s="14">
        <v>308980</v>
      </c>
      <c r="Q19" s="10" t="s">
        <v>23</v>
      </c>
      <c r="R19" s="16" t="s">
        <v>63</v>
      </c>
    </row>
    <row r="20" spans="1:18" x14ac:dyDescent="0.3">
      <c r="A20" s="9">
        <v>18</v>
      </c>
      <c r="B20" s="10" t="s">
        <v>57</v>
      </c>
      <c r="C20" s="18">
        <v>45511</v>
      </c>
      <c r="D20" s="17">
        <v>382223</v>
      </c>
      <c r="E20" s="12" t="str">
        <f t="shared" si="1"/>
        <v>3XXX23</v>
      </c>
      <c r="F20" s="23" t="s">
        <v>64</v>
      </c>
      <c r="G20" s="10" t="str">
        <f t="shared" si="0"/>
        <v>정○○</v>
      </c>
      <c r="H20" s="10" t="s">
        <v>20</v>
      </c>
      <c r="I20" s="13">
        <v>34</v>
      </c>
      <c r="J20" s="10" t="s">
        <v>56</v>
      </c>
      <c r="K20" s="10" t="s">
        <v>22</v>
      </c>
      <c r="L20" s="10">
        <v>23</v>
      </c>
      <c r="M20" s="18">
        <v>45501</v>
      </c>
      <c r="N20" s="18">
        <v>45504</v>
      </c>
      <c r="O20" s="14">
        <f t="shared" si="3"/>
        <v>4</v>
      </c>
      <c r="P20" s="14">
        <v>112850</v>
      </c>
      <c r="Q20" s="10" t="s">
        <v>23</v>
      </c>
      <c r="R20" s="16" t="s">
        <v>65</v>
      </c>
    </row>
    <row r="21" spans="1:18" x14ac:dyDescent="0.3">
      <c r="A21" s="9">
        <v>19</v>
      </c>
      <c r="B21" s="10" t="s">
        <v>66</v>
      </c>
      <c r="C21" s="18">
        <v>45541</v>
      </c>
      <c r="D21" s="17">
        <v>356637</v>
      </c>
      <c r="E21" s="12" t="str">
        <f t="shared" si="1"/>
        <v>3XXX37</v>
      </c>
      <c r="F21" s="10" t="s">
        <v>67</v>
      </c>
      <c r="G21" s="10" t="str">
        <f t="shared" si="0"/>
        <v>차○○</v>
      </c>
      <c r="H21" s="32" t="s">
        <v>26</v>
      </c>
      <c r="I21" s="13">
        <v>67</v>
      </c>
      <c r="J21" s="10" t="s">
        <v>68</v>
      </c>
      <c r="K21" s="10" t="s">
        <v>22</v>
      </c>
      <c r="L21" s="10">
        <v>21</v>
      </c>
      <c r="M21" s="18">
        <v>45512</v>
      </c>
      <c r="N21" s="18">
        <v>45517</v>
      </c>
      <c r="O21" s="14">
        <f t="shared" si="3"/>
        <v>6</v>
      </c>
      <c r="P21" s="14">
        <v>11840</v>
      </c>
      <c r="Q21" s="10" t="s">
        <v>23</v>
      </c>
      <c r="R21" s="16" t="s">
        <v>37</v>
      </c>
    </row>
    <row r="22" spans="1:18" x14ac:dyDescent="0.3">
      <c r="A22" s="9">
        <v>20</v>
      </c>
      <c r="B22" s="10" t="s">
        <v>66</v>
      </c>
      <c r="C22" s="18">
        <v>45541</v>
      </c>
      <c r="D22" s="17">
        <v>66282</v>
      </c>
      <c r="E22" s="12" t="str">
        <f t="shared" si="1"/>
        <v>6XXX2</v>
      </c>
      <c r="F22" s="10" t="s">
        <v>69</v>
      </c>
      <c r="G22" s="10" t="str">
        <f t="shared" si="0"/>
        <v>장○○</v>
      </c>
      <c r="H22" s="32" t="s">
        <v>20</v>
      </c>
      <c r="I22" s="13">
        <v>81</v>
      </c>
      <c r="J22" s="10" t="s">
        <v>54</v>
      </c>
      <c r="K22" s="10" t="s">
        <v>22</v>
      </c>
      <c r="L22" s="10">
        <v>13</v>
      </c>
      <c r="M22" s="18">
        <v>45515</v>
      </c>
      <c r="N22" s="18">
        <v>45527</v>
      </c>
      <c r="O22" s="14">
        <f t="shared" si="3"/>
        <v>13</v>
      </c>
      <c r="P22" s="14">
        <v>500000</v>
      </c>
      <c r="Q22" s="10" t="s">
        <v>23</v>
      </c>
      <c r="R22" s="33"/>
    </row>
    <row r="23" spans="1:18" s="35" customFormat="1" x14ac:dyDescent="0.3">
      <c r="A23" s="9">
        <v>21</v>
      </c>
      <c r="B23" s="10" t="s">
        <v>70</v>
      </c>
      <c r="C23" s="18">
        <v>45569</v>
      </c>
      <c r="D23" s="34">
        <v>62023</v>
      </c>
      <c r="E23" s="12" t="str">
        <f t="shared" si="1"/>
        <v>6XXX3</v>
      </c>
      <c r="F23" s="10" t="s">
        <v>71</v>
      </c>
      <c r="G23" s="10" t="str">
        <f t="shared" si="0"/>
        <v>최○○</v>
      </c>
      <c r="H23" s="10" t="s">
        <v>26</v>
      </c>
      <c r="I23" s="13">
        <v>66</v>
      </c>
      <c r="J23" s="10" t="s">
        <v>54</v>
      </c>
      <c r="K23" s="10" t="s">
        <v>22</v>
      </c>
      <c r="L23" s="10" t="s">
        <v>72</v>
      </c>
      <c r="M23" s="18">
        <v>45511</v>
      </c>
      <c r="N23" s="18">
        <v>45545</v>
      </c>
      <c r="O23" s="14">
        <f t="shared" si="3"/>
        <v>35</v>
      </c>
      <c r="P23" s="14">
        <v>179660</v>
      </c>
      <c r="Q23" s="10" t="s">
        <v>23</v>
      </c>
      <c r="R23" s="33"/>
    </row>
    <row r="24" spans="1:18" x14ac:dyDescent="0.3">
      <c r="A24" s="9">
        <v>22</v>
      </c>
      <c r="B24" s="10" t="s">
        <v>70</v>
      </c>
      <c r="C24" s="18">
        <v>45637</v>
      </c>
      <c r="D24" s="34">
        <v>394167</v>
      </c>
      <c r="E24" s="12" t="str">
        <f t="shared" si="1"/>
        <v>3XXX67</v>
      </c>
      <c r="F24" s="10" t="s">
        <v>73</v>
      </c>
      <c r="G24" s="10" t="str">
        <f t="shared" si="0"/>
        <v>김○○</v>
      </c>
      <c r="H24" s="10" t="s">
        <v>20</v>
      </c>
      <c r="I24" s="13">
        <v>65</v>
      </c>
      <c r="J24" s="10" t="s">
        <v>74</v>
      </c>
      <c r="K24" s="10" t="s">
        <v>75</v>
      </c>
      <c r="L24" s="10">
        <v>11</v>
      </c>
      <c r="M24" s="18"/>
      <c r="N24" s="18">
        <v>45545</v>
      </c>
      <c r="O24" s="14">
        <v>1</v>
      </c>
      <c r="P24" s="36">
        <v>7400</v>
      </c>
      <c r="Q24" s="10" t="s">
        <v>23</v>
      </c>
      <c r="R24" s="16" t="s">
        <v>76</v>
      </c>
    </row>
    <row r="25" spans="1:18" x14ac:dyDescent="0.3">
      <c r="A25" s="9">
        <v>23</v>
      </c>
      <c r="B25" s="10" t="s">
        <v>77</v>
      </c>
      <c r="C25" s="18">
        <v>45569</v>
      </c>
      <c r="D25" s="34">
        <v>394167</v>
      </c>
      <c r="E25" s="12" t="str">
        <f t="shared" si="1"/>
        <v>3XXX67</v>
      </c>
      <c r="F25" s="10" t="s">
        <v>73</v>
      </c>
      <c r="G25" s="10" t="str">
        <f t="shared" si="0"/>
        <v>김○○</v>
      </c>
      <c r="H25" s="10" t="s">
        <v>20</v>
      </c>
      <c r="I25" s="13">
        <v>65</v>
      </c>
      <c r="J25" s="10" t="s">
        <v>78</v>
      </c>
      <c r="K25" s="10" t="s">
        <v>75</v>
      </c>
      <c r="L25" s="10">
        <v>11</v>
      </c>
      <c r="M25" s="18"/>
      <c r="N25" s="18">
        <v>45546</v>
      </c>
      <c r="O25" s="14">
        <v>1</v>
      </c>
      <c r="P25" s="14">
        <v>141790</v>
      </c>
      <c r="Q25" s="10" t="s">
        <v>23</v>
      </c>
      <c r="R25" s="33" t="s">
        <v>76</v>
      </c>
    </row>
    <row r="26" spans="1:18" x14ac:dyDescent="0.3">
      <c r="A26" s="9">
        <v>24</v>
      </c>
      <c r="B26" s="10" t="s">
        <v>77</v>
      </c>
      <c r="C26" s="18">
        <v>45569</v>
      </c>
      <c r="D26" s="34">
        <v>357041</v>
      </c>
      <c r="E26" s="12" t="str">
        <f t="shared" si="1"/>
        <v>3XXX41</v>
      </c>
      <c r="F26" s="10" t="s">
        <v>79</v>
      </c>
      <c r="G26" s="10" t="str">
        <f t="shared" si="0"/>
        <v>장○○</v>
      </c>
      <c r="H26" s="10" t="s">
        <v>26</v>
      </c>
      <c r="I26" s="13">
        <v>78</v>
      </c>
      <c r="J26" s="10" t="s">
        <v>27</v>
      </c>
      <c r="K26" s="10" t="s">
        <v>22</v>
      </c>
      <c r="L26" s="10">
        <v>21</v>
      </c>
      <c r="M26" s="18">
        <v>45539</v>
      </c>
      <c r="N26" s="18">
        <v>45562</v>
      </c>
      <c r="O26" s="14">
        <f>N26-M26+1</f>
        <v>24</v>
      </c>
      <c r="P26" s="14">
        <v>19280</v>
      </c>
      <c r="Q26" s="10" t="s">
        <v>23</v>
      </c>
      <c r="R26" s="37"/>
    </row>
    <row r="27" spans="1:18" x14ac:dyDescent="0.3">
      <c r="A27" s="9">
        <v>25</v>
      </c>
      <c r="B27" s="10" t="s">
        <v>77</v>
      </c>
      <c r="C27" s="18">
        <v>45569</v>
      </c>
      <c r="D27" s="34">
        <v>275087</v>
      </c>
      <c r="E27" s="12" t="str">
        <f t="shared" si="1"/>
        <v>2XXX87</v>
      </c>
      <c r="F27" s="10" t="s">
        <v>80</v>
      </c>
      <c r="G27" s="10" t="str">
        <f t="shared" si="0"/>
        <v>양○○</v>
      </c>
      <c r="H27" s="10" t="s">
        <v>26</v>
      </c>
      <c r="I27" s="13">
        <v>57</v>
      </c>
      <c r="J27" s="10" t="s">
        <v>54</v>
      </c>
      <c r="K27" s="10" t="s">
        <v>22</v>
      </c>
      <c r="L27" s="10">
        <v>21</v>
      </c>
      <c r="M27" s="18">
        <v>45549</v>
      </c>
      <c r="N27" s="18">
        <v>45562</v>
      </c>
      <c r="O27" s="14">
        <f>N27-M27+1</f>
        <v>14</v>
      </c>
      <c r="P27" s="14">
        <v>45860</v>
      </c>
      <c r="Q27" s="21" t="s">
        <v>23</v>
      </c>
      <c r="R27" s="33"/>
    </row>
    <row r="28" spans="1:18" s="35" customFormat="1" x14ac:dyDescent="0.3">
      <c r="A28" s="9">
        <v>26</v>
      </c>
      <c r="B28" s="10" t="s">
        <v>81</v>
      </c>
      <c r="C28" s="18">
        <v>45600</v>
      </c>
      <c r="D28" s="34">
        <v>232975</v>
      </c>
      <c r="E28" s="12" t="str">
        <f t="shared" si="1"/>
        <v>2XXX75</v>
      </c>
      <c r="F28" s="10" t="s">
        <v>82</v>
      </c>
      <c r="G28" s="10" t="str">
        <f t="shared" si="0"/>
        <v>채○○</v>
      </c>
      <c r="H28" s="10" t="s">
        <v>26</v>
      </c>
      <c r="I28" s="13">
        <v>54</v>
      </c>
      <c r="J28" s="10" t="s">
        <v>83</v>
      </c>
      <c r="K28" s="10" t="s">
        <v>75</v>
      </c>
      <c r="L28" s="10" t="s">
        <v>84</v>
      </c>
      <c r="M28" s="18"/>
      <c r="N28" s="18">
        <v>45580</v>
      </c>
      <c r="O28" s="14">
        <v>1</v>
      </c>
      <c r="P28" s="14">
        <v>120000</v>
      </c>
      <c r="Q28" s="21" t="s">
        <v>23</v>
      </c>
      <c r="R28" s="33" t="s">
        <v>76</v>
      </c>
    </row>
    <row r="29" spans="1:18" x14ac:dyDescent="0.3">
      <c r="A29" s="9">
        <v>27</v>
      </c>
      <c r="B29" s="10" t="s">
        <v>81</v>
      </c>
      <c r="C29" s="18">
        <v>45637</v>
      </c>
      <c r="D29" s="34">
        <v>232975</v>
      </c>
      <c r="E29" s="12" t="str">
        <f t="shared" si="1"/>
        <v>2XXX75</v>
      </c>
      <c r="F29" s="10" t="s">
        <v>82</v>
      </c>
      <c r="G29" s="10" t="str">
        <f t="shared" si="0"/>
        <v>채○○</v>
      </c>
      <c r="H29" s="10" t="s">
        <v>26</v>
      </c>
      <c r="I29" s="13">
        <v>54</v>
      </c>
      <c r="J29" s="10" t="s">
        <v>83</v>
      </c>
      <c r="K29" s="10" t="s">
        <v>75</v>
      </c>
      <c r="L29" s="10" t="s">
        <v>85</v>
      </c>
      <c r="M29" s="18"/>
      <c r="N29" s="18">
        <v>45580</v>
      </c>
      <c r="O29" s="14">
        <v>1</v>
      </c>
      <c r="P29" s="36">
        <v>50000</v>
      </c>
      <c r="Q29" s="10" t="s">
        <v>23</v>
      </c>
      <c r="R29" s="33" t="s">
        <v>76</v>
      </c>
    </row>
    <row r="30" spans="1:18" x14ac:dyDescent="0.3">
      <c r="A30" s="9">
        <v>28</v>
      </c>
      <c r="B30" s="10" t="s">
        <v>81</v>
      </c>
      <c r="C30" s="18">
        <v>45600</v>
      </c>
      <c r="D30" s="34">
        <v>232975</v>
      </c>
      <c r="E30" s="12" t="str">
        <f t="shared" si="1"/>
        <v>2XXX75</v>
      </c>
      <c r="F30" s="10" t="s">
        <v>82</v>
      </c>
      <c r="G30" s="10" t="str">
        <f t="shared" si="0"/>
        <v>채○○</v>
      </c>
      <c r="H30" s="10" t="s">
        <v>26</v>
      </c>
      <c r="I30" s="13">
        <v>54</v>
      </c>
      <c r="J30" s="10" t="s">
        <v>48</v>
      </c>
      <c r="K30" s="10" t="s">
        <v>75</v>
      </c>
      <c r="L30" s="10">
        <v>11</v>
      </c>
      <c r="M30" s="18"/>
      <c r="N30" s="18">
        <v>45594</v>
      </c>
      <c r="O30" s="14">
        <v>1</v>
      </c>
      <c r="P30" s="14">
        <v>15600</v>
      </c>
      <c r="Q30" s="10" t="s">
        <v>23</v>
      </c>
      <c r="R30" s="33" t="s">
        <v>76</v>
      </c>
    </row>
    <row r="31" spans="1:18" x14ac:dyDescent="0.3">
      <c r="A31" s="9">
        <v>29</v>
      </c>
      <c r="B31" s="10" t="s">
        <v>81</v>
      </c>
      <c r="C31" s="18">
        <v>45600</v>
      </c>
      <c r="D31" s="34">
        <v>232975</v>
      </c>
      <c r="E31" s="12" t="str">
        <f t="shared" si="1"/>
        <v>2XXX75</v>
      </c>
      <c r="F31" s="10" t="s">
        <v>82</v>
      </c>
      <c r="G31" s="10" t="str">
        <f t="shared" si="0"/>
        <v>채○○</v>
      </c>
      <c r="H31" s="10" t="s">
        <v>26</v>
      </c>
      <c r="I31" s="13">
        <v>54</v>
      </c>
      <c r="J31" s="10" t="s">
        <v>48</v>
      </c>
      <c r="K31" s="10" t="s">
        <v>75</v>
      </c>
      <c r="L31" s="10">
        <v>11</v>
      </c>
      <c r="M31" s="18"/>
      <c r="N31" s="18">
        <v>45594</v>
      </c>
      <c r="O31" s="14">
        <v>1</v>
      </c>
      <c r="P31" s="14">
        <v>350000</v>
      </c>
      <c r="Q31" s="10" t="s">
        <v>23</v>
      </c>
      <c r="R31" s="33" t="s">
        <v>76</v>
      </c>
    </row>
    <row r="32" spans="1:18" x14ac:dyDescent="0.3">
      <c r="A32" s="9">
        <v>30</v>
      </c>
      <c r="B32" s="10" t="s">
        <v>81</v>
      </c>
      <c r="C32" s="18">
        <v>45637</v>
      </c>
      <c r="D32" s="34">
        <v>184444</v>
      </c>
      <c r="E32" s="12" t="str">
        <f t="shared" si="1"/>
        <v>1XXX44</v>
      </c>
      <c r="F32" s="10" t="s">
        <v>86</v>
      </c>
      <c r="G32" s="10" t="str">
        <f t="shared" si="0"/>
        <v>소○○</v>
      </c>
      <c r="H32" s="10" t="s">
        <v>20</v>
      </c>
      <c r="I32" s="13">
        <v>75</v>
      </c>
      <c r="J32" s="10" t="s">
        <v>54</v>
      </c>
      <c r="K32" s="10" t="s">
        <v>22</v>
      </c>
      <c r="L32" s="10">
        <v>21</v>
      </c>
      <c r="M32" s="18">
        <v>45530</v>
      </c>
      <c r="N32" s="18">
        <v>45575</v>
      </c>
      <c r="O32" s="14">
        <f>N32-M32+1</f>
        <v>46</v>
      </c>
      <c r="P32" s="36">
        <v>172280</v>
      </c>
      <c r="Q32" s="10" t="s">
        <v>23</v>
      </c>
      <c r="R32" s="16" t="s">
        <v>37</v>
      </c>
    </row>
    <row r="33" spans="1:18" x14ac:dyDescent="0.3">
      <c r="A33" s="9">
        <v>31</v>
      </c>
      <c r="B33" s="10" t="s">
        <v>81</v>
      </c>
      <c r="C33" s="18">
        <v>45637</v>
      </c>
      <c r="D33" s="34">
        <v>232975</v>
      </c>
      <c r="E33" s="12" t="str">
        <f t="shared" si="1"/>
        <v>2XXX75</v>
      </c>
      <c r="F33" s="10" t="s">
        <v>82</v>
      </c>
      <c r="G33" s="10" t="str">
        <f t="shared" si="0"/>
        <v>채○○</v>
      </c>
      <c r="H33" s="10" t="s">
        <v>26</v>
      </c>
      <c r="I33" s="13">
        <v>54</v>
      </c>
      <c r="J33" s="10" t="s">
        <v>48</v>
      </c>
      <c r="K33" s="10" t="s">
        <v>75</v>
      </c>
      <c r="L33" s="10">
        <v>11</v>
      </c>
      <c r="M33" s="18"/>
      <c r="N33" s="18">
        <v>45594</v>
      </c>
      <c r="O33" s="14">
        <v>1</v>
      </c>
      <c r="P33" s="36">
        <v>7400</v>
      </c>
      <c r="Q33" s="10" t="s">
        <v>23</v>
      </c>
      <c r="R33" s="33" t="s">
        <v>76</v>
      </c>
    </row>
    <row r="34" spans="1:18" x14ac:dyDescent="0.3">
      <c r="A34" s="9">
        <v>32</v>
      </c>
      <c r="B34" s="10" t="s">
        <v>87</v>
      </c>
      <c r="C34" s="18">
        <v>45637</v>
      </c>
      <c r="D34" s="17">
        <v>398820</v>
      </c>
      <c r="E34" s="12" t="str">
        <f t="shared" si="1"/>
        <v>3XXX20</v>
      </c>
      <c r="F34" s="10" t="s">
        <v>88</v>
      </c>
      <c r="G34" s="10" t="str">
        <f t="shared" si="0"/>
        <v>개○○</v>
      </c>
      <c r="H34" s="10" t="s">
        <v>20</v>
      </c>
      <c r="I34" s="13">
        <v>29</v>
      </c>
      <c r="J34" s="38" t="s">
        <v>56</v>
      </c>
      <c r="K34" s="10" t="s">
        <v>75</v>
      </c>
      <c r="L34" s="10">
        <v>86</v>
      </c>
      <c r="M34" s="18"/>
      <c r="N34" s="18">
        <v>45525</v>
      </c>
      <c r="O34" s="14">
        <v>1</v>
      </c>
      <c r="P34" s="14">
        <v>18180</v>
      </c>
      <c r="Q34" s="10" t="s">
        <v>23</v>
      </c>
      <c r="R34" s="16" t="s">
        <v>89</v>
      </c>
    </row>
    <row r="35" spans="1:18" x14ac:dyDescent="0.3">
      <c r="A35" s="9">
        <v>33</v>
      </c>
      <c r="B35" s="10" t="s">
        <v>87</v>
      </c>
      <c r="C35" s="18">
        <v>45637</v>
      </c>
      <c r="D35" s="17">
        <v>378706</v>
      </c>
      <c r="E35" s="12" t="str">
        <f t="shared" si="1"/>
        <v>3XXX06</v>
      </c>
      <c r="F35" s="10" t="s">
        <v>55</v>
      </c>
      <c r="G35" s="10" t="str">
        <f t="shared" si="0"/>
        <v>박○○</v>
      </c>
      <c r="H35" s="10" t="s">
        <v>20</v>
      </c>
      <c r="I35" s="13">
        <v>32</v>
      </c>
      <c r="J35" s="38" t="s">
        <v>54</v>
      </c>
      <c r="K35" s="10" t="s">
        <v>22</v>
      </c>
      <c r="L35" s="10">
        <v>11</v>
      </c>
      <c r="M35" s="18">
        <v>45586</v>
      </c>
      <c r="N35" s="18">
        <v>45602</v>
      </c>
      <c r="O35" s="15">
        <f>N35-M35+1</f>
        <v>17</v>
      </c>
      <c r="P35" s="14">
        <v>1000000</v>
      </c>
      <c r="Q35" s="10" t="s">
        <v>23</v>
      </c>
      <c r="R35" s="16" t="s">
        <v>37</v>
      </c>
    </row>
    <row r="36" spans="1:18" x14ac:dyDescent="0.3">
      <c r="A36" s="9">
        <v>34</v>
      </c>
      <c r="B36" s="10" t="s">
        <v>87</v>
      </c>
      <c r="C36" s="18">
        <v>45637</v>
      </c>
      <c r="D36" s="39">
        <v>142440</v>
      </c>
      <c r="E36" s="12" t="str">
        <f t="shared" si="1"/>
        <v>1XXX40</v>
      </c>
      <c r="F36" s="40" t="s">
        <v>90</v>
      </c>
      <c r="G36" s="40" t="str">
        <f t="shared" si="0"/>
        <v>서○○</v>
      </c>
      <c r="H36" s="40" t="s">
        <v>20</v>
      </c>
      <c r="I36" s="13">
        <v>82</v>
      </c>
      <c r="J36" s="38" t="s">
        <v>27</v>
      </c>
      <c r="K36" s="40" t="s">
        <v>22</v>
      </c>
      <c r="L36" s="40">
        <v>21</v>
      </c>
      <c r="M36" s="41">
        <v>45601</v>
      </c>
      <c r="N36" s="41">
        <v>45610</v>
      </c>
      <c r="O36" s="15">
        <f>N36-M36+1</f>
        <v>10</v>
      </c>
      <c r="P36" s="15">
        <v>201840</v>
      </c>
      <c r="Q36" s="40" t="s">
        <v>23</v>
      </c>
      <c r="R36" s="42" t="s">
        <v>91</v>
      </c>
    </row>
    <row r="37" spans="1:18" x14ac:dyDescent="0.3">
      <c r="A37" s="9">
        <v>35</v>
      </c>
      <c r="B37" s="10" t="s">
        <v>87</v>
      </c>
      <c r="C37" s="18">
        <v>45637</v>
      </c>
      <c r="D37" s="43">
        <v>414531</v>
      </c>
      <c r="E37" s="12" t="str">
        <f t="shared" si="1"/>
        <v>4XXX31</v>
      </c>
      <c r="F37" s="43" t="s">
        <v>92</v>
      </c>
      <c r="G37" s="43" t="str">
        <f>REPLACE($F37,2,2,"○○")</f>
        <v>퉁○○</v>
      </c>
      <c r="H37" s="43" t="s">
        <v>20</v>
      </c>
      <c r="I37" s="13">
        <v>23</v>
      </c>
      <c r="J37" s="43" t="s">
        <v>62</v>
      </c>
      <c r="K37" s="43" t="s">
        <v>22</v>
      </c>
      <c r="L37" s="43">
        <v>11</v>
      </c>
      <c r="M37" s="44">
        <v>45617</v>
      </c>
      <c r="N37" s="44">
        <v>45622</v>
      </c>
      <c r="O37" s="15">
        <f t="shared" ref="O37:O42" si="4">N37-M37+1</f>
        <v>6</v>
      </c>
      <c r="P37" s="45">
        <v>866420</v>
      </c>
      <c r="Q37" s="43" t="s">
        <v>23</v>
      </c>
      <c r="R37" s="46" t="s">
        <v>93</v>
      </c>
    </row>
    <row r="38" spans="1:18" x14ac:dyDescent="0.3">
      <c r="A38" s="9">
        <v>36</v>
      </c>
      <c r="B38" s="10" t="s">
        <v>87</v>
      </c>
      <c r="C38" s="18">
        <v>45637</v>
      </c>
      <c r="D38" s="47">
        <v>156975</v>
      </c>
      <c r="E38" s="12" t="str">
        <f t="shared" si="1"/>
        <v>1XXX75</v>
      </c>
      <c r="F38" s="47" t="s">
        <v>94</v>
      </c>
      <c r="G38" s="47" t="str">
        <f t="shared" si="0"/>
        <v>이○○</v>
      </c>
      <c r="H38" s="47" t="s">
        <v>20</v>
      </c>
      <c r="I38" s="13">
        <v>68</v>
      </c>
      <c r="J38" s="47" t="s">
        <v>46</v>
      </c>
      <c r="K38" s="47" t="s">
        <v>22</v>
      </c>
      <c r="L38" s="47">
        <v>21</v>
      </c>
      <c r="M38" s="48">
        <v>45618</v>
      </c>
      <c r="N38" s="48">
        <v>45623</v>
      </c>
      <c r="O38" s="15">
        <f t="shared" si="4"/>
        <v>6</v>
      </c>
      <c r="P38" s="30">
        <v>215280</v>
      </c>
      <c r="Q38" s="47" t="s">
        <v>23</v>
      </c>
      <c r="R38" s="49"/>
    </row>
    <row r="39" spans="1:18" x14ac:dyDescent="0.3">
      <c r="A39" s="9">
        <v>37</v>
      </c>
      <c r="B39" s="10" t="s">
        <v>87</v>
      </c>
      <c r="C39" s="18">
        <v>45637</v>
      </c>
      <c r="D39" s="43">
        <v>346564</v>
      </c>
      <c r="E39" s="12" t="str">
        <f t="shared" si="1"/>
        <v>3XXX64</v>
      </c>
      <c r="F39" s="43" t="s">
        <v>95</v>
      </c>
      <c r="G39" s="43" t="str">
        <f t="shared" si="0"/>
        <v>허○○</v>
      </c>
      <c r="H39" s="43" t="s">
        <v>20</v>
      </c>
      <c r="I39" s="13">
        <v>78</v>
      </c>
      <c r="J39" s="43" t="s">
        <v>68</v>
      </c>
      <c r="K39" s="43" t="s">
        <v>22</v>
      </c>
      <c r="L39" s="43">
        <v>11</v>
      </c>
      <c r="M39" s="44">
        <v>45621</v>
      </c>
      <c r="N39" s="44">
        <v>45625</v>
      </c>
      <c r="O39" s="15">
        <f t="shared" si="4"/>
        <v>5</v>
      </c>
      <c r="P39" s="45">
        <v>364770</v>
      </c>
      <c r="Q39" s="47" t="s">
        <v>23</v>
      </c>
      <c r="R39" s="46" t="s">
        <v>96</v>
      </c>
    </row>
    <row r="40" spans="1:18" x14ac:dyDescent="0.3">
      <c r="A40" s="9">
        <v>38</v>
      </c>
      <c r="B40" s="47" t="s">
        <v>97</v>
      </c>
      <c r="C40" s="50">
        <v>45649</v>
      </c>
      <c r="D40" s="47">
        <v>357584</v>
      </c>
      <c r="E40" s="12" t="str">
        <f t="shared" si="1"/>
        <v>3XXX84</v>
      </c>
      <c r="F40" s="47" t="s">
        <v>98</v>
      </c>
      <c r="G40" s="47" t="str">
        <f>REPLACE($F40,2,2,"○○")</f>
        <v>이○○</v>
      </c>
      <c r="H40" s="47" t="s">
        <v>26</v>
      </c>
      <c r="I40" s="13">
        <v>44</v>
      </c>
      <c r="J40" s="47" t="s">
        <v>99</v>
      </c>
      <c r="K40" s="47" t="s">
        <v>22</v>
      </c>
      <c r="L40" s="47">
        <v>21</v>
      </c>
      <c r="M40" s="48">
        <v>45623</v>
      </c>
      <c r="N40" s="48">
        <v>45633</v>
      </c>
      <c r="O40" s="15">
        <f t="shared" si="4"/>
        <v>11</v>
      </c>
      <c r="P40" s="30">
        <v>54530</v>
      </c>
      <c r="Q40" s="47" t="s">
        <v>23</v>
      </c>
      <c r="R40" s="42" t="s">
        <v>100</v>
      </c>
    </row>
    <row r="41" spans="1:18" x14ac:dyDescent="0.3">
      <c r="A41" s="9">
        <v>39</v>
      </c>
      <c r="B41" s="47" t="s">
        <v>97</v>
      </c>
      <c r="C41" s="50">
        <v>45649</v>
      </c>
      <c r="D41" s="47">
        <v>83300</v>
      </c>
      <c r="E41" s="12" t="str">
        <f t="shared" si="1"/>
        <v>8XXX0</v>
      </c>
      <c r="F41" s="47" t="s">
        <v>101</v>
      </c>
      <c r="G41" s="47" t="str">
        <f>REPLACE($F41,2,2,"○○")</f>
        <v>장○○</v>
      </c>
      <c r="H41" s="47" t="s">
        <v>26</v>
      </c>
      <c r="I41" s="13">
        <v>57</v>
      </c>
      <c r="J41" s="47" t="s">
        <v>99</v>
      </c>
      <c r="K41" s="47" t="s">
        <v>22</v>
      </c>
      <c r="L41" s="47">
        <v>21</v>
      </c>
      <c r="M41" s="48">
        <v>45625</v>
      </c>
      <c r="N41" s="48">
        <v>45643</v>
      </c>
      <c r="O41" s="15">
        <f t="shared" si="4"/>
        <v>19</v>
      </c>
      <c r="P41" s="30">
        <v>711100</v>
      </c>
      <c r="Q41" s="47" t="s">
        <v>23</v>
      </c>
      <c r="R41" s="42" t="s">
        <v>102</v>
      </c>
    </row>
    <row r="42" spans="1:18" ht="17.25" thickBot="1" x14ac:dyDescent="0.35">
      <c r="A42" s="51">
        <v>40</v>
      </c>
      <c r="B42" s="52" t="s">
        <v>97</v>
      </c>
      <c r="C42" s="53">
        <v>45649</v>
      </c>
      <c r="D42" s="54">
        <v>225970</v>
      </c>
      <c r="E42" s="55" t="str">
        <f t="shared" si="1"/>
        <v>2XXX70</v>
      </c>
      <c r="F42" s="54" t="s">
        <v>103</v>
      </c>
      <c r="G42" s="54" t="str">
        <f>REPLACE($F42,2,2,"○○")</f>
        <v>김○○</v>
      </c>
      <c r="H42" s="54" t="s">
        <v>26</v>
      </c>
      <c r="I42" s="56">
        <v>67</v>
      </c>
      <c r="J42" s="54" t="s">
        <v>36</v>
      </c>
      <c r="K42" s="52" t="s">
        <v>22</v>
      </c>
      <c r="L42" s="54">
        <v>11</v>
      </c>
      <c r="M42" s="57">
        <v>45615</v>
      </c>
      <c r="N42" s="57">
        <v>45644</v>
      </c>
      <c r="O42" s="58">
        <f t="shared" si="4"/>
        <v>30</v>
      </c>
      <c r="P42" s="59">
        <v>1000000</v>
      </c>
      <c r="Q42" s="54" t="s">
        <v>23</v>
      </c>
      <c r="R42" s="60"/>
    </row>
  </sheetData>
  <autoFilter ref="A2:R42"/>
  <phoneticPr fontId="3" type="noConversion"/>
  <printOptions horizontalCentered="1"/>
  <pageMargins left="0.27559055118110237" right="0.23622047244094491" top="0.59055118110236227" bottom="0.59055118110236227" header="0.31496062992125984" footer="0.31496062992125984"/>
  <pageSetup paperSize="9" scale="90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후원회</vt:lpstr>
      <vt:lpstr>후원회!Print_Titles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2024-12-30T00:43:19Z</dcterms:created>
  <dcterms:modified xsi:type="dcterms:W3CDTF">2024-12-30T00:43:57Z</dcterms:modified>
</cp:coreProperties>
</file>