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810" yWindow="105" windowWidth="15510" windowHeight="12345"/>
  </bookViews>
  <sheets>
    <sheet name="1천이하" sheetId="4" r:id="rId1"/>
    <sheet name="Sheet1" sheetId="1" r:id="rId2"/>
    <sheet name="Sheet2" sheetId="2" r:id="rId3"/>
    <sheet name="Sheet3" sheetId="3" r:id="rId4"/>
  </sheets>
  <externalReferences>
    <externalReference r:id="rId5"/>
    <externalReference r:id="rId6"/>
  </externalReferences>
  <definedNames>
    <definedName name="___xlnm._FilterDatabase_1">#REF!</definedName>
    <definedName name="__xlnm._FilterDatabase" localSheetId="0">'1천이하'!$A$3:$L$38</definedName>
    <definedName name="__xlnm._FilterDatabase_1" localSheetId="0">'1천이하'!$A$3:$L$38</definedName>
    <definedName name="__xlnm._FilterDatabase_1_1">#REF!</definedName>
    <definedName name="_xlnm._FilterDatabase" localSheetId="0" hidden="1">'1천이하'!$A$3:$L$38</definedName>
    <definedName name="IV카테타">[2]입찰품목!#REF!</definedName>
    <definedName name="_xlnm.Print_Titles" localSheetId="0">'1천이하'!$A$3:$IV$3</definedName>
    <definedName name="마이크로포">[2]입찰품목!#REF!</definedName>
    <definedName name="솜붕대">[2]입찰품목!#REF!</definedName>
    <definedName name="수액셋트">[2]입찰품목!#REF!</definedName>
    <definedName name="알콜">[2]입찰품목!#REF!</definedName>
    <definedName name="콜로스토미">[2]입찰품목!#REF!</definedName>
  </definedNames>
  <calcPr calcId="125725"/>
</workbook>
</file>

<file path=xl/calcChain.xml><?xml version="1.0" encoding="utf-8"?>
<calcChain xmlns="http://schemas.openxmlformats.org/spreadsheetml/2006/main">
  <c r="H38" i="4"/>
  <c r="F38" s="1"/>
  <c r="F37"/>
  <c r="J37" s="1"/>
  <c r="J38" s="1"/>
  <c r="H36"/>
  <c r="F36" s="1"/>
  <c r="J35"/>
  <c r="J36" s="1"/>
  <c r="F35"/>
  <c r="G34"/>
  <c r="F34"/>
  <c r="J33"/>
  <c r="F33"/>
  <c r="F32"/>
  <c r="J32" s="1"/>
  <c r="J31"/>
  <c r="F31"/>
  <c r="F30"/>
  <c r="J30" s="1"/>
  <c r="J29"/>
  <c r="F29"/>
  <c r="F28"/>
  <c r="J28" s="1"/>
  <c r="G27"/>
  <c r="F27" s="1"/>
  <c r="J26"/>
  <c r="J27" s="1"/>
  <c r="F26"/>
  <c r="G25"/>
  <c r="F25"/>
  <c r="J24"/>
  <c r="F24"/>
  <c r="F23"/>
  <c r="J23" s="1"/>
  <c r="J22"/>
  <c r="F22"/>
  <c r="F21"/>
  <c r="J21" s="1"/>
  <c r="J20"/>
  <c r="F20"/>
  <c r="F19"/>
  <c r="J19" s="1"/>
  <c r="J18"/>
  <c r="F18"/>
  <c r="F17"/>
  <c r="J17" s="1"/>
  <c r="J16"/>
  <c r="F16"/>
  <c r="F15"/>
  <c r="J15" s="1"/>
  <c r="J14"/>
  <c r="J25" s="1"/>
  <c r="F14"/>
  <c r="G13"/>
  <c r="F13" s="1"/>
  <c r="F12"/>
  <c r="J12" s="1"/>
  <c r="J13" s="1"/>
  <c r="G11"/>
  <c r="F11" s="1"/>
  <c r="F10"/>
  <c r="J10" s="1"/>
  <c r="J9"/>
  <c r="F9"/>
  <c r="F8"/>
  <c r="J8" s="1"/>
  <c r="J7"/>
  <c r="F7"/>
  <c r="F6"/>
  <c r="J6" s="1"/>
  <c r="J5"/>
  <c r="F5"/>
  <c r="F4"/>
  <c r="J4" s="1"/>
  <c r="J11" l="1"/>
  <c r="J34"/>
</calcChain>
</file>

<file path=xl/sharedStrings.xml><?xml version="1.0" encoding="utf-8"?>
<sst xmlns="http://schemas.openxmlformats.org/spreadsheetml/2006/main" count="158" uniqueCount="98">
  <si>
    <t>번호</t>
  </si>
  <si>
    <t>그룹</t>
  </si>
  <si>
    <t xml:space="preserve">  품   명</t>
  </si>
  <si>
    <t>규격</t>
  </si>
  <si>
    <t>단위</t>
  </si>
  <si>
    <t>군산</t>
    <phoneticPr fontId="4" type="noConversion"/>
  </si>
  <si>
    <t>남원</t>
    <phoneticPr fontId="4" type="noConversion"/>
  </si>
  <si>
    <t>단가</t>
    <phoneticPr fontId="4" type="noConversion"/>
  </si>
  <si>
    <t>금액(원)</t>
  </si>
  <si>
    <t>보험코드</t>
  </si>
  <si>
    <t>DST EEA*25mm(EEA25~31)</t>
    <phoneticPr fontId="4" type="noConversion"/>
  </si>
  <si>
    <t>전규격</t>
    <phoneticPr fontId="4" type="noConversion"/>
  </si>
  <si>
    <t>개</t>
  </si>
  <si>
    <t>B1022001</t>
  </si>
  <si>
    <t>COVIDIEN</t>
  </si>
  <si>
    <t>DST GIA 60-3.8(D)(GIA6038L)</t>
  </si>
  <si>
    <t>60-3.8</t>
  </si>
  <si>
    <t>B1011001</t>
  </si>
  <si>
    <t>DST GIA 60-3.8(S)(GIA6038S)</t>
  </si>
  <si>
    <t>B1601001</t>
  </si>
  <si>
    <t>ENDO GIA 30/45 MED THICK(EGIA30AMT)</t>
    <phoneticPr fontId="4" type="noConversion"/>
  </si>
  <si>
    <t>30mm</t>
  </si>
  <si>
    <t>B1111001</t>
  </si>
  <si>
    <t>ENDO GIA 60 MED THICK(EGIA60AMT)</t>
  </si>
  <si>
    <t>60mm</t>
  </si>
  <si>
    <t>B1112011</t>
  </si>
  <si>
    <t>ENDO GIA Ultra Universia(EGIAUSTND)</t>
  </si>
  <si>
    <t>Standard</t>
  </si>
  <si>
    <t>B1802001</t>
  </si>
  <si>
    <t>HAEMORRHOID STAPLE(HEM3348)</t>
  </si>
  <si>
    <t>33-4.8mm</t>
  </si>
  <si>
    <t xml:space="preserve">B1201001 </t>
  </si>
  <si>
    <t>합계</t>
  </si>
  <si>
    <t>Sensar-인공수정체</t>
  </si>
  <si>
    <t>AR40e</t>
  </si>
  <si>
    <t xml:space="preserve">I1101139 </t>
  </si>
  <si>
    <t>AMO</t>
  </si>
  <si>
    <t>XIA SCREW SET</t>
  </si>
  <si>
    <t>전규격</t>
  </si>
  <si>
    <t>F0018032</t>
  </si>
  <si>
    <t>STRYKER</t>
  </si>
  <si>
    <t>XIA UNION ROD</t>
  </si>
  <si>
    <t>F0016101</t>
  </si>
  <si>
    <t>BONGROS HAGE</t>
  </si>
  <si>
    <t>10cc</t>
  </si>
  <si>
    <t>C0409005</t>
  </si>
  <si>
    <t>BIOALPHA</t>
  </si>
  <si>
    <t>20cc</t>
  </si>
  <si>
    <t>C0409006</t>
  </si>
  <si>
    <t>30cc</t>
  </si>
  <si>
    <t>C0409007</t>
  </si>
  <si>
    <t>TYPHOON</t>
  </si>
  <si>
    <t>F1412029</t>
  </si>
  <si>
    <t>TEAYEON MEDICAL</t>
  </si>
  <si>
    <t>PCD SYSTEM</t>
  </si>
  <si>
    <t>F1411229</t>
  </si>
  <si>
    <t>EXOLENT SPINE(Cement)</t>
  </si>
  <si>
    <t>20G</t>
  </si>
  <si>
    <t>E5100040</t>
  </si>
  <si>
    <t>ELMDOWN LINITED</t>
  </si>
  <si>
    <t>PERFIX SPINAL SYSTEM 외</t>
  </si>
  <si>
    <t>F0018221</t>
  </si>
  <si>
    <t>유앤아이</t>
  </si>
  <si>
    <t>GLOBAL SPINAL FIXATION  
 SYSTEM ROD</t>
  </si>
  <si>
    <t>F0016221</t>
  </si>
  <si>
    <t>Peek Cage</t>
  </si>
  <si>
    <t>F0101542</t>
  </si>
  <si>
    <t>SOLCO BIOMEDICAL</t>
  </si>
  <si>
    <t>ULTRA FAST-FIX AB</t>
  </si>
  <si>
    <t>C2400105</t>
  </si>
  <si>
    <t>SMITH&amp;NEPHEW</t>
  </si>
  <si>
    <t>Bard Mesh Perfix Plug</t>
  </si>
  <si>
    <t xml:space="preserve">L4015010 </t>
  </si>
  <si>
    <t>Bard</t>
  </si>
  <si>
    <t>Hydro-Glide Guidewires</t>
  </si>
  <si>
    <t xml:space="preserve">J6041005 </t>
  </si>
  <si>
    <t>Guide Wire 8Fr</t>
  </si>
  <si>
    <t>T-38-150</t>
  </si>
  <si>
    <t xml:space="preserve">J6041010 </t>
  </si>
  <si>
    <t>Inlay Optima Stent</t>
  </si>
  <si>
    <t xml:space="preserve">J5201068 </t>
  </si>
  <si>
    <t>POP-UP</t>
  </si>
  <si>
    <t xml:space="preserve">L4101030 </t>
  </si>
  <si>
    <t>Prestige Med</t>
  </si>
  <si>
    <t>Nephropur Drainage Catheter</t>
  </si>
  <si>
    <t>J4035100</t>
  </si>
  <si>
    <t>TOT</t>
    <phoneticPr fontId="15" type="noConversion"/>
  </si>
  <si>
    <t>전규격</t>
    <phoneticPr fontId="15" type="noConversion"/>
  </si>
  <si>
    <t>EA</t>
    <phoneticPr fontId="15" type="noConversion"/>
  </si>
  <si>
    <t>K5520012</t>
    <phoneticPr fontId="15" type="noConversion"/>
  </si>
  <si>
    <t>DOW MEDICS</t>
    <phoneticPr fontId="15" type="noConversion"/>
  </si>
  <si>
    <t>Regenseal</t>
    <phoneticPr fontId="15" type="noConversion"/>
  </si>
  <si>
    <t>BM2601QQ</t>
    <phoneticPr fontId="15" type="noConversion"/>
  </si>
  <si>
    <t>세원 셀레텍</t>
    <phoneticPr fontId="15" type="noConversion"/>
  </si>
  <si>
    <t>2019년도 군산·남원의료원 수술재료 공동구매 입찰내역서</t>
    <phoneticPr fontId="4" type="noConversion"/>
  </si>
  <si>
    <t>예정수량</t>
    <phoneticPr fontId="3" type="noConversion"/>
  </si>
  <si>
    <t>계</t>
    <phoneticPr fontId="4" type="noConversion"/>
  </si>
  <si>
    <t>제 조 사</t>
    <phoneticPr fontId="3" type="noConversion"/>
  </si>
</sst>
</file>

<file path=xl/styles.xml><?xml version="1.0" encoding="utf-8"?>
<styleSheet xmlns="http://schemas.openxmlformats.org/spreadsheetml/2006/main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\-_-;_-@_-"/>
    <numFmt numFmtId="177" formatCode="#,##0_);[Red]\(#,##0\)"/>
  </numFmts>
  <fonts count="37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indexed="8"/>
      <name val="맑은 고딕"/>
      <family val="3"/>
      <charset val="129"/>
    </font>
    <font>
      <sz val="12"/>
      <name val="바탕체"/>
      <family val="1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u/>
      <sz val="11"/>
      <color indexed="12"/>
      <name val="돋움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79">
    <xf numFmtId="0" fontId="0" fillId="0" borderId="0">
      <alignment vertical="center"/>
    </xf>
    <xf numFmtId="0" fontId="1" fillId="0" borderId="0"/>
    <xf numFmtId="0" fontId="5" fillId="0" borderId="0"/>
    <xf numFmtId="0" fontId="1" fillId="0" borderId="0"/>
    <xf numFmtId="176" fontId="5" fillId="0" borderId="0" applyFill="0" applyBorder="0" applyAlignment="0" applyProtection="0"/>
    <xf numFmtId="0" fontId="1" fillId="0" borderId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0" fontId="11" fillId="0" borderId="0">
      <alignment vertical="center"/>
    </xf>
    <xf numFmtId="176" fontId="5" fillId="0" borderId="0" applyFill="0" applyBorder="0" applyAlignment="0" applyProtection="0"/>
    <xf numFmtId="176" fontId="6" fillId="0" borderId="0" applyFill="0" applyBorder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0" fillId="0" borderId="0"/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176" fontId="6" fillId="0" borderId="0">
      <alignment vertical="center"/>
    </xf>
    <xf numFmtId="0" fontId="6" fillId="0" borderId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3" borderId="6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1" fillId="24" borderId="7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6" borderId="8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6" fontId="6" fillId="0" borderId="0" applyFill="0" applyBorder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0" fillId="0" borderId="0"/>
    <xf numFmtId="0" fontId="2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9" fillId="10" borderId="6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23" borderId="14" applyNumberFormat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/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>
      <alignment vertical="center"/>
    </xf>
    <xf numFmtId="0" fontId="2" fillId="0" borderId="0" xfId="1" applyFont="1" applyFill="1" applyBorder="1" applyAlignment="1">
      <alignment horizontal="center" vertical="center" shrinkToFit="1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1" xfId="3" applyFont="1" applyBorder="1" applyAlignment="1">
      <alignment horizontal="center" vertical="center" shrinkToFit="1"/>
    </xf>
    <xf numFmtId="0" fontId="8" fillId="0" borderId="1" xfId="3" applyFont="1" applyFill="1" applyBorder="1" applyAlignment="1">
      <alignment horizontal="center" vertical="center" shrinkToFit="1"/>
    </xf>
    <xf numFmtId="176" fontId="9" fillId="0" borderId="1" xfId="4" applyFont="1" applyFill="1" applyBorder="1" applyAlignment="1" applyProtection="1">
      <alignment horizontal="left" vertical="center" shrinkToFit="1"/>
    </xf>
    <xf numFmtId="0" fontId="9" fillId="0" borderId="1" xfId="5" applyFont="1" applyFill="1" applyBorder="1" applyAlignment="1">
      <alignment horizontal="center" vertical="center" shrinkToFit="1"/>
    </xf>
    <xf numFmtId="176" fontId="6" fillId="0" borderId="1" xfId="4" applyFont="1" applyFill="1" applyBorder="1" applyAlignment="1" applyProtection="1">
      <alignment horizontal="center" vertical="center" shrinkToFit="1"/>
    </xf>
    <xf numFmtId="176" fontId="10" fillId="0" borderId="1" xfId="6" applyFont="1" applyFill="1" applyBorder="1" applyAlignment="1" applyProtection="1">
      <alignment vertical="center" shrinkToFit="1"/>
    </xf>
    <xf numFmtId="177" fontId="9" fillId="0" borderId="1" xfId="4" applyNumberFormat="1" applyFont="1" applyFill="1" applyBorder="1" applyAlignment="1" applyProtection="1">
      <alignment horizontal="right" vertical="center" shrinkToFit="1"/>
    </xf>
    <xf numFmtId="0" fontId="10" fillId="0" borderId="1" xfId="5" applyFont="1" applyFill="1" applyBorder="1" applyAlignment="1">
      <alignment horizontal="center" vertical="center" shrinkToFit="1"/>
    </xf>
    <xf numFmtId="0" fontId="7" fillId="0" borderId="1" xfId="3" applyFont="1" applyFill="1" applyBorder="1" applyAlignment="1">
      <alignment vertical="center" shrinkToFit="1"/>
    </xf>
    <xf numFmtId="0" fontId="7" fillId="0" borderId="2" xfId="3" applyFont="1" applyBorder="1" applyAlignment="1">
      <alignment horizontal="center" vertical="center" shrinkToFit="1"/>
    </xf>
    <xf numFmtId="0" fontId="8" fillId="0" borderId="2" xfId="3" applyFont="1" applyFill="1" applyBorder="1" applyAlignment="1">
      <alignment horizontal="center" vertical="center" shrinkToFit="1"/>
    </xf>
    <xf numFmtId="176" fontId="9" fillId="0" borderId="2" xfId="4" applyFont="1" applyFill="1" applyBorder="1" applyAlignment="1" applyProtection="1">
      <alignment horizontal="left" vertical="center" shrinkToFit="1"/>
    </xf>
    <xf numFmtId="0" fontId="9" fillId="0" borderId="2" xfId="5" applyFont="1" applyFill="1" applyBorder="1" applyAlignment="1">
      <alignment horizontal="center" vertical="center" shrinkToFit="1"/>
    </xf>
    <xf numFmtId="176" fontId="6" fillId="0" borderId="2" xfId="4" applyFont="1" applyFill="1" applyBorder="1" applyAlignment="1" applyProtection="1">
      <alignment horizontal="center" vertical="center" shrinkToFit="1"/>
    </xf>
    <xf numFmtId="176" fontId="10" fillId="0" borderId="2" xfId="6" applyFont="1" applyFill="1" applyBorder="1" applyAlignment="1" applyProtection="1">
      <alignment vertical="center" shrinkToFit="1"/>
    </xf>
    <xf numFmtId="177" fontId="9" fillId="0" borderId="2" xfId="4" applyNumberFormat="1" applyFont="1" applyFill="1" applyBorder="1" applyAlignment="1" applyProtection="1">
      <alignment horizontal="right" vertical="center" shrinkToFit="1"/>
    </xf>
    <xf numFmtId="0" fontId="10" fillId="0" borderId="2" xfId="5" applyFont="1" applyFill="1" applyBorder="1" applyAlignment="1">
      <alignment horizontal="center" vertical="center" shrinkToFit="1"/>
    </xf>
    <xf numFmtId="0" fontId="7" fillId="0" borderId="2" xfId="3" applyFont="1" applyFill="1" applyBorder="1" applyAlignment="1">
      <alignment vertical="center" shrinkToFit="1"/>
    </xf>
    <xf numFmtId="0" fontId="9" fillId="0" borderId="2" xfId="3" applyFont="1" applyFill="1" applyBorder="1" applyAlignment="1">
      <alignment vertical="center" shrinkToFit="1"/>
    </xf>
    <xf numFmtId="176" fontId="9" fillId="0" borderId="2" xfId="4" applyFont="1" applyFill="1" applyBorder="1" applyAlignment="1" applyProtection="1">
      <alignment vertical="center" shrinkToFit="1"/>
    </xf>
    <xf numFmtId="176" fontId="9" fillId="0" borderId="2" xfId="7" applyFont="1" applyFill="1" applyBorder="1" applyAlignment="1" applyProtection="1">
      <alignment vertical="center" shrinkToFit="1"/>
    </xf>
    <xf numFmtId="0" fontId="9" fillId="0" borderId="2" xfId="3" applyFont="1" applyFill="1" applyBorder="1" applyAlignment="1">
      <alignment horizontal="center" vertical="center" shrinkToFit="1"/>
    </xf>
    <xf numFmtId="0" fontId="10" fillId="0" borderId="2" xfId="3" applyFont="1" applyFill="1" applyBorder="1" applyAlignment="1">
      <alignment horizontal="center" vertical="center" shrinkToFit="1"/>
    </xf>
    <xf numFmtId="0" fontId="12" fillId="2" borderId="3" xfId="8" applyFont="1" applyFill="1" applyBorder="1" applyAlignment="1">
      <alignment horizontal="center" vertical="center" shrinkToFit="1"/>
    </xf>
    <xf numFmtId="0" fontId="12" fillId="2" borderId="4" xfId="8" applyFont="1" applyFill="1" applyBorder="1" applyAlignment="1">
      <alignment horizontal="center" vertical="center" shrinkToFit="1"/>
    </xf>
    <xf numFmtId="0" fontId="12" fillId="2" borderId="5" xfId="8" applyFont="1" applyFill="1" applyBorder="1" applyAlignment="1">
      <alignment horizontal="center" vertical="center" shrinkToFit="1"/>
    </xf>
    <xf numFmtId="176" fontId="13" fillId="3" borderId="2" xfId="7" applyFont="1" applyFill="1" applyBorder="1" applyAlignment="1" applyProtection="1">
      <alignment vertical="center" shrinkToFit="1"/>
    </xf>
    <xf numFmtId="0" fontId="13" fillId="3" borderId="2" xfId="3" applyFont="1" applyFill="1" applyBorder="1" applyAlignment="1">
      <alignment horizontal="center" vertical="center" shrinkToFit="1"/>
    </xf>
    <xf numFmtId="176" fontId="13" fillId="3" borderId="2" xfId="4" applyFont="1" applyFill="1" applyBorder="1" applyAlignment="1" applyProtection="1">
      <alignment horizontal="center" vertical="center" shrinkToFit="1"/>
    </xf>
    <xf numFmtId="176" fontId="13" fillId="3" borderId="2" xfId="7" applyFont="1" applyFill="1" applyBorder="1" applyAlignment="1" applyProtection="1">
      <alignment horizontal="center" vertical="center" shrinkToFit="1"/>
    </xf>
    <xf numFmtId="0" fontId="8" fillId="3" borderId="2" xfId="3" applyFont="1" applyFill="1" applyBorder="1" applyAlignment="1">
      <alignment vertical="center" shrinkToFit="1"/>
    </xf>
    <xf numFmtId="0" fontId="7" fillId="0" borderId="2" xfId="5" applyFont="1" applyFill="1" applyBorder="1" applyAlignment="1">
      <alignment horizontal="center" vertical="center" shrinkToFit="1"/>
    </xf>
    <xf numFmtId="176" fontId="9" fillId="0" borderId="2" xfId="6" applyFont="1" applyFill="1" applyBorder="1" applyAlignment="1" applyProtection="1">
      <alignment horizontal="center" vertical="center" shrinkToFit="1"/>
    </xf>
    <xf numFmtId="176" fontId="7" fillId="0" borderId="2" xfId="4" applyFont="1" applyFill="1" applyBorder="1" applyAlignment="1" applyProtection="1">
      <alignment horizontal="center" vertical="center" shrinkToFit="1"/>
    </xf>
    <xf numFmtId="0" fontId="8" fillId="3" borderId="2" xfId="5" applyFont="1" applyFill="1" applyBorder="1" applyAlignment="1">
      <alignment horizontal="center" vertical="center" shrinkToFit="1"/>
    </xf>
    <xf numFmtId="176" fontId="13" fillId="3" borderId="2" xfId="6" applyFont="1" applyFill="1" applyBorder="1" applyAlignment="1" applyProtection="1">
      <alignment horizontal="center" vertical="center" shrinkToFit="1"/>
    </xf>
    <xf numFmtId="176" fontId="13" fillId="3" borderId="2" xfId="9" applyFont="1" applyFill="1" applyBorder="1" applyAlignment="1" applyProtection="1">
      <alignment horizontal="center" vertical="center" shrinkToFit="1"/>
    </xf>
    <xf numFmtId="0" fontId="13" fillId="0" borderId="2" xfId="5" applyFont="1" applyFill="1" applyBorder="1" applyAlignment="1">
      <alignment horizontal="center" vertical="center" shrinkToFit="1"/>
    </xf>
    <xf numFmtId="176" fontId="6" fillId="0" borderId="2" xfId="10" applyFont="1" applyFill="1" applyBorder="1" applyAlignment="1" applyProtection="1">
      <alignment vertical="center" shrinkToFit="1"/>
    </xf>
    <xf numFmtId="176" fontId="9" fillId="0" borderId="2" xfId="10" applyFont="1" applyFill="1" applyBorder="1" applyAlignment="1" applyProtection="1">
      <alignment horizontal="center" vertical="center" shrinkToFit="1"/>
    </xf>
    <xf numFmtId="176" fontId="9" fillId="0" borderId="2" xfId="10" applyFont="1" applyFill="1" applyBorder="1" applyAlignment="1" applyProtection="1">
      <alignment vertical="center" shrinkToFit="1"/>
    </xf>
    <xf numFmtId="0" fontId="10" fillId="0" borderId="2" xfId="3" applyFont="1" applyFill="1" applyBorder="1" applyAlignment="1">
      <alignment vertical="center" shrinkToFit="1"/>
    </xf>
    <xf numFmtId="176" fontId="9" fillId="0" borderId="2" xfId="4" applyFont="1" applyFill="1" applyBorder="1" applyAlignment="1" applyProtection="1">
      <alignment horizontal="center" vertical="center" shrinkToFit="1"/>
    </xf>
    <xf numFmtId="0" fontId="13" fillId="3" borderId="2" xfId="4" applyNumberFormat="1" applyFont="1" applyFill="1" applyBorder="1" applyAlignment="1" applyProtection="1">
      <alignment horizontal="center" vertical="center" shrinkToFit="1"/>
    </xf>
    <xf numFmtId="0" fontId="14" fillId="0" borderId="2" xfId="2" applyFont="1" applyFill="1" applyBorder="1" applyAlignment="1">
      <alignment horizontal="center" vertical="center" shrinkToFit="1"/>
    </xf>
    <xf numFmtId="0" fontId="11" fillId="4" borderId="2" xfId="2" applyFont="1" applyFill="1" applyBorder="1" applyAlignment="1">
      <alignment vertical="center" shrinkToFit="1"/>
    </xf>
    <xf numFmtId="0" fontId="11" fillId="4" borderId="2" xfId="2" applyFont="1" applyFill="1" applyBorder="1" applyAlignment="1">
      <alignment horizontal="center" vertical="center" shrinkToFit="1"/>
    </xf>
    <xf numFmtId="41" fontId="11" fillId="4" borderId="2" xfId="11" applyFont="1" applyFill="1" applyBorder="1" applyAlignment="1">
      <alignment vertical="center" shrinkToFit="1"/>
    </xf>
    <xf numFmtId="41" fontId="9" fillId="4" borderId="2" xfId="11" applyFont="1" applyFill="1" applyBorder="1" applyAlignment="1">
      <alignment horizontal="center" vertical="center" shrinkToFit="1"/>
    </xf>
    <xf numFmtId="0" fontId="16" fillId="0" borderId="0" xfId="2" applyFont="1" applyFill="1" applyBorder="1" applyAlignment="1">
      <alignment horizontal="center" vertical="center"/>
    </xf>
    <xf numFmtId="41" fontId="16" fillId="0" borderId="0" xfId="11" applyFont="1">
      <alignment vertical="center"/>
    </xf>
    <xf numFmtId="0" fontId="14" fillId="2" borderId="2" xfId="8" applyFont="1" applyFill="1" applyBorder="1" applyAlignment="1">
      <alignment horizontal="center" vertical="center" shrinkToFit="1"/>
    </xf>
    <xf numFmtId="0" fontId="14" fillId="2" borderId="2" xfId="8" applyFont="1" applyFill="1" applyBorder="1" applyAlignment="1">
      <alignment vertical="center" shrinkToFit="1"/>
    </xf>
    <xf numFmtId="0" fontId="14" fillId="2" borderId="2" xfId="8" applyFont="1" applyFill="1" applyBorder="1" applyAlignment="1">
      <alignment horizontal="center" vertical="center" shrinkToFit="1"/>
    </xf>
    <xf numFmtId="41" fontId="14" fillId="2" borderId="2" xfId="11" applyFont="1" applyFill="1" applyBorder="1" applyAlignment="1">
      <alignment vertical="center" shrinkToFit="1"/>
    </xf>
    <xf numFmtId="41" fontId="13" fillId="2" borderId="2" xfId="11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vertical="center" shrinkToFit="1"/>
    </xf>
    <xf numFmtId="0" fontId="14" fillId="0" borderId="2" xfId="2" applyFont="1" applyBorder="1" applyAlignment="1">
      <alignment horizontal="center" vertical="center" shrinkToFit="1"/>
    </xf>
    <xf numFmtId="0" fontId="9" fillId="4" borderId="2" xfId="2" applyFont="1" applyFill="1" applyBorder="1" applyAlignment="1">
      <alignment horizontal="left" vertical="center" shrinkToFit="1"/>
    </xf>
    <xf numFmtId="0" fontId="17" fillId="2" borderId="2" xfId="8" applyFont="1" applyFill="1" applyBorder="1" applyAlignment="1">
      <alignment horizontal="center" vertical="center" shrinkToFit="1"/>
    </xf>
    <xf numFmtId="0" fontId="17" fillId="2" borderId="2" xfId="8" applyFont="1" applyFill="1" applyBorder="1" applyAlignment="1">
      <alignment vertical="center" shrinkToFit="1"/>
    </xf>
    <xf numFmtId="0" fontId="17" fillId="2" borderId="2" xfId="8" applyFont="1" applyFill="1" applyBorder="1" applyAlignment="1">
      <alignment horizontal="center" vertical="center" shrinkToFit="1"/>
    </xf>
    <xf numFmtId="41" fontId="17" fillId="2" borderId="2" xfId="11" applyFont="1" applyFill="1" applyBorder="1" applyAlignment="1">
      <alignment vertical="center" shrinkToFit="1"/>
    </xf>
    <xf numFmtId="41" fontId="18" fillId="2" borderId="2" xfId="11" applyFont="1" applyFill="1" applyBorder="1" applyAlignment="1">
      <alignment horizontal="center" vertical="center" shrinkToFit="1"/>
    </xf>
    <xf numFmtId="0" fontId="17" fillId="2" borderId="2" xfId="2" applyFont="1" applyFill="1" applyBorder="1" applyAlignment="1">
      <alignment vertical="center" shrinkToFit="1"/>
    </xf>
    <xf numFmtId="0" fontId="6" fillId="0" borderId="0" xfId="2" applyFont="1" applyAlignment="1">
      <alignment horizontal="center" vertical="center"/>
    </xf>
    <xf numFmtId="0" fontId="19" fillId="0" borderId="0" xfId="2" applyFont="1" applyAlignment="1">
      <alignment horizontal="center" vertical="center"/>
    </xf>
    <xf numFmtId="176" fontId="6" fillId="0" borderId="0" xfId="4" applyFont="1" applyFill="1" applyBorder="1" applyAlignment="1" applyProtection="1">
      <alignment vertical="center"/>
    </xf>
    <xf numFmtId="0" fontId="6" fillId="0" borderId="0" xfId="2" applyFont="1" applyAlignment="1">
      <alignment vertical="center" shrinkToFit="1"/>
    </xf>
    <xf numFmtId="176" fontId="6" fillId="0" borderId="0" xfId="4" applyFont="1" applyFill="1" applyBorder="1" applyAlignment="1" applyProtection="1">
      <alignment horizontal="center" vertical="center"/>
    </xf>
    <xf numFmtId="0" fontId="7" fillId="0" borderId="2" xfId="3" applyFont="1" applyBorder="1" applyAlignment="1">
      <alignment horizontal="center" vertical="center" shrinkToFit="1"/>
    </xf>
    <xf numFmtId="0" fontId="8" fillId="0" borderId="2" xfId="3" applyFont="1" applyBorder="1" applyAlignment="1">
      <alignment horizontal="center" vertical="center" shrinkToFit="1"/>
    </xf>
    <xf numFmtId="176" fontId="9" fillId="0" borderId="2" xfId="4" applyFont="1" applyFill="1" applyBorder="1" applyAlignment="1" applyProtection="1">
      <alignment horizontal="center" vertical="center" shrinkToFit="1"/>
    </xf>
    <xf numFmtId="49" fontId="9" fillId="0" borderId="2" xfId="3" applyNumberFormat="1" applyFont="1" applyBorder="1" applyAlignment="1">
      <alignment horizontal="center" vertical="center" shrinkToFit="1"/>
    </xf>
    <xf numFmtId="0" fontId="9" fillId="0" borderId="2" xfId="3" applyFont="1" applyBorder="1" applyAlignment="1">
      <alignment horizontal="center" vertical="center" shrinkToFit="1"/>
    </xf>
    <xf numFmtId="0" fontId="10" fillId="0" borderId="2" xfId="1" applyFont="1" applyFill="1" applyBorder="1" applyAlignment="1">
      <alignment horizontal="center" vertical="center" shrinkToFit="1"/>
    </xf>
    <xf numFmtId="177" fontId="9" fillId="0" borderId="2" xfId="3" applyNumberFormat="1" applyFont="1" applyBorder="1" applyAlignment="1">
      <alignment horizontal="center" vertical="center" shrinkToFit="1"/>
    </xf>
    <xf numFmtId="0" fontId="9" fillId="0" borderId="2" xfId="3" applyFont="1" applyFill="1" applyBorder="1" applyAlignment="1">
      <alignment horizontal="center" vertical="center" shrinkToFit="1"/>
    </xf>
    <xf numFmtId="0" fontId="7" fillId="0" borderId="15" xfId="3" applyFont="1" applyBorder="1" applyAlignment="1">
      <alignment horizontal="center" vertical="center" shrinkToFit="1"/>
    </xf>
    <xf numFmtId="0" fontId="8" fillId="0" borderId="15" xfId="3" applyFont="1" applyBorder="1" applyAlignment="1">
      <alignment horizontal="center" vertical="center" shrinkToFit="1"/>
    </xf>
    <xf numFmtId="176" fontId="9" fillId="0" borderId="15" xfId="4" applyFont="1" applyFill="1" applyBorder="1" applyAlignment="1" applyProtection="1">
      <alignment horizontal="center" vertical="center" shrinkToFit="1"/>
    </xf>
    <xf numFmtId="49" fontId="9" fillId="0" borderId="15" xfId="3" applyNumberFormat="1" applyFont="1" applyBorder="1" applyAlignment="1">
      <alignment horizontal="center" vertical="center" shrinkToFit="1"/>
    </xf>
    <xf numFmtId="0" fontId="9" fillId="0" borderId="15" xfId="3" applyFont="1" applyBorder="1" applyAlignment="1">
      <alignment horizontal="center" vertical="center" shrinkToFit="1"/>
    </xf>
    <xf numFmtId="176" fontId="9" fillId="0" borderId="15" xfId="4" applyFont="1" applyFill="1" applyBorder="1" applyAlignment="1" applyProtection="1">
      <alignment horizontal="center" vertical="center" shrinkToFit="1"/>
    </xf>
    <xf numFmtId="177" fontId="9" fillId="0" borderId="15" xfId="3" applyNumberFormat="1" applyFont="1" applyBorder="1" applyAlignment="1">
      <alignment horizontal="center" vertical="center" shrinkToFit="1"/>
    </xf>
    <xf numFmtId="0" fontId="9" fillId="0" borderId="15" xfId="3" applyFont="1" applyFill="1" applyBorder="1" applyAlignment="1">
      <alignment horizontal="center" vertical="center" shrinkToFit="1"/>
    </xf>
  </cellXfs>
  <cellStyles count="79">
    <cellStyle name="_진료재료" xfId="12"/>
    <cellStyle name="20% - 강조색1 2" xfId="13"/>
    <cellStyle name="20% - 강조색2 2" xfId="14"/>
    <cellStyle name="20% - 강조색3 2" xfId="15"/>
    <cellStyle name="20% - 강조색4 2" xfId="16"/>
    <cellStyle name="20% - 강조색5 2" xfId="17"/>
    <cellStyle name="20% - 강조색6 2" xfId="18"/>
    <cellStyle name="40% - 강조색1 2" xfId="19"/>
    <cellStyle name="40% - 강조색2 2" xfId="20"/>
    <cellStyle name="40% - 강조색3 2" xfId="21"/>
    <cellStyle name="40% - 강조색4 2" xfId="22"/>
    <cellStyle name="40% - 강조색5 2" xfId="23"/>
    <cellStyle name="40% - 강조색6 2" xfId="24"/>
    <cellStyle name="60% - 강조색1 2" xfId="25"/>
    <cellStyle name="60% - 강조색2 2" xfId="26"/>
    <cellStyle name="60% - 강조색3 2" xfId="27"/>
    <cellStyle name="60% - 강조색4 2" xfId="28"/>
    <cellStyle name="60% - 강조색5 2" xfId="29"/>
    <cellStyle name="60% - 강조색6 2" xfId="30"/>
    <cellStyle name="Excel Built-in Comma [0]" xfId="4"/>
    <cellStyle name="Excel Built-in Comma [0] 1" xfId="31"/>
    <cellStyle name="Excel Built-in Normal 1" xfId="32"/>
    <cellStyle name="강조색1 2" xfId="33"/>
    <cellStyle name="강조색2 2" xfId="34"/>
    <cellStyle name="강조색3 2" xfId="35"/>
    <cellStyle name="강조색4 2" xfId="36"/>
    <cellStyle name="강조색5 2" xfId="37"/>
    <cellStyle name="강조색6 2" xfId="38"/>
    <cellStyle name="경고문 2" xfId="39"/>
    <cellStyle name="계산 2" xfId="40"/>
    <cellStyle name="나쁨 2" xfId="41"/>
    <cellStyle name="메모 2" xfId="42"/>
    <cellStyle name="백분율 2" xfId="43"/>
    <cellStyle name="보통 2" xfId="44"/>
    <cellStyle name="설명 텍스트 2" xfId="45"/>
    <cellStyle name="셀 확인 2" xfId="46"/>
    <cellStyle name="쉼표 [0] 2" xfId="10"/>
    <cellStyle name="쉼표 [0] 2 2" xfId="9"/>
    <cellStyle name="쉼표 [0] 2 3" xfId="47"/>
    <cellStyle name="쉼표 [0] 2 3 2" xfId="6"/>
    <cellStyle name="쉼표 [0] 2 4" xfId="48"/>
    <cellStyle name="쉼표 [0] 3" xfId="7"/>
    <cellStyle name="쉼표 [0] 3 2" xfId="49"/>
    <cellStyle name="쉼표 [0] 4" xfId="11"/>
    <cellStyle name="쉼표 [0] 5" xfId="50"/>
    <cellStyle name="쉼표 [0] 6" xfId="51"/>
    <cellStyle name="쉼표 [0] 7" xfId="52"/>
    <cellStyle name="쉼표 [0] 9" xfId="53"/>
    <cellStyle name="스타일 1" xfId="54"/>
    <cellStyle name="연결된 셀 2" xfId="55"/>
    <cellStyle name="요약 2" xfId="56"/>
    <cellStyle name="입력 2" xfId="57"/>
    <cellStyle name="제목 1 2" xfId="58"/>
    <cellStyle name="제목 2 2" xfId="59"/>
    <cellStyle name="제목 3 2" xfId="60"/>
    <cellStyle name="제목 4 2" xfId="61"/>
    <cellStyle name="제목 5" xfId="62"/>
    <cellStyle name="좋음 2" xfId="63"/>
    <cellStyle name="출력 2" xfId="64"/>
    <cellStyle name="통화 [0] 2" xfId="65"/>
    <cellStyle name="표준" xfId="0" builtinId="0"/>
    <cellStyle name="표준 2" xfId="2"/>
    <cellStyle name="표준 2 10" xfId="5"/>
    <cellStyle name="표준 2 2" xfId="3"/>
    <cellStyle name="표준 2 2 2" xfId="66"/>
    <cellStyle name="표준 2 3" xfId="8"/>
    <cellStyle name="표준 2 4" xfId="67"/>
    <cellStyle name="표준 2 5" xfId="68"/>
    <cellStyle name="표준 2 7" xfId="69"/>
    <cellStyle name="표준 3" xfId="70"/>
    <cellStyle name="표준 3 2" xfId="71"/>
    <cellStyle name="표준 4 2" xfId="72"/>
    <cellStyle name="표준 4 3" xfId="73"/>
    <cellStyle name="표준 5" xfId="74"/>
    <cellStyle name="표준 6" xfId="75"/>
    <cellStyle name="표준 7" xfId="76"/>
    <cellStyle name="표준 8" xfId="77"/>
    <cellStyle name="표준_Sheet1" xfId="1"/>
    <cellStyle name="하이퍼링크 2" xfId="7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&#47928;&#49436;/&#49688;&#49696;&#51116;&#47308;&#45800;&#44032;&#44228;&#50557;/2019%20&#49688;&#49696;&#51116;&#47308;%20&#44277;&#46041;&#44396;&#47588;/2019%20&#44400;&#49328;%20&#45224;&#50896;&#51032;&#47308;&#50896;%20&#49688;&#49696;&#51116;&#47308;%20&#51077;&#52272;&#45236;&#50669;&#49436;(&#51077;&#52272;&#44277;&#44256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WMC\&#48148;&#53461;%20&#54868;&#47732;\BYUN\&#51652;&#47308;&#51116;&#47308;&#44288;&#47144;&#54260;&#45908;\&#51652;&#47308;&#51116;&#47308;&#51077;&#52272;&#44288;&#47144;\&#51077;&#52272;(&#51652;&#47308;&#51116;&#47308;)12&#45380;\&#51652;&#47308;&#51116;&#47308;\12&#45380;&#51652;&#47308;&#51116;&#47308;\&#51652;&#47308;&#51116;&#47308;\&#51077;&#52272;(&#51652;&#47308;&#51116;&#47308;)12&#45380;\&#51652;&#47308;&#51116;&#47308;\11&#45380;%20&#51652;&#47308;&#51116;&#47308;%20&#50696;&#51221;&#44032;&#44201;(&#51077;&#52272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남원의료원"/>
      <sheetName val="군산의료원"/>
      <sheetName val="전체리스트"/>
      <sheetName val="1천이하"/>
      <sheetName val="1천~2천이하"/>
      <sheetName val="2천~5천이하"/>
      <sheetName val="5천~2억1천이하"/>
      <sheetName val="2억1천이상"/>
      <sheetName val="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N38"/>
  <sheetViews>
    <sheetView tabSelected="1" workbookViewId="0">
      <pane ySplit="3" topLeftCell="A4" activePane="bottomLeft" state="frozen"/>
      <selection pane="bottomLeft" sqref="A1:L1"/>
    </sheetView>
  </sheetViews>
  <sheetFormatPr defaultRowHeight="16.5"/>
  <cols>
    <col min="1" max="1" width="4.125" style="69" customWidth="1"/>
    <col min="2" max="2" width="4.625" style="70" customWidth="1"/>
    <col min="3" max="3" width="25.625" style="71" customWidth="1"/>
    <col min="4" max="4" width="9" style="72"/>
    <col min="5" max="5" width="4.75" style="2" customWidth="1"/>
    <col min="6" max="7" width="6" style="73" customWidth="1"/>
    <col min="8" max="8" width="6" style="2" customWidth="1"/>
    <col min="9" max="9" width="9" style="2" customWidth="1"/>
    <col min="10" max="10" width="12.75" style="2" customWidth="1"/>
    <col min="11" max="11" width="8.5" style="2" customWidth="1"/>
    <col min="12" max="12" width="11" style="72" customWidth="1"/>
    <col min="13" max="13" width="9" style="2" customWidth="1"/>
    <col min="14" max="256" width="9" style="2"/>
    <col min="257" max="257" width="4.125" style="2" customWidth="1"/>
    <col min="258" max="258" width="4.625" style="2" customWidth="1"/>
    <col min="259" max="259" width="25.625" style="2" customWidth="1"/>
    <col min="260" max="260" width="9" style="2"/>
    <col min="261" max="261" width="4.75" style="2" customWidth="1"/>
    <col min="262" max="264" width="6" style="2" customWidth="1"/>
    <col min="265" max="265" width="9" style="2" customWidth="1"/>
    <col min="266" max="266" width="12.75" style="2" customWidth="1"/>
    <col min="267" max="267" width="8.5" style="2" customWidth="1"/>
    <col min="268" max="268" width="11" style="2" customWidth="1"/>
    <col min="269" max="269" width="9" style="2" customWidth="1"/>
    <col min="270" max="512" width="9" style="2"/>
    <col min="513" max="513" width="4.125" style="2" customWidth="1"/>
    <col min="514" max="514" width="4.625" style="2" customWidth="1"/>
    <col min="515" max="515" width="25.625" style="2" customWidth="1"/>
    <col min="516" max="516" width="9" style="2"/>
    <col min="517" max="517" width="4.75" style="2" customWidth="1"/>
    <col min="518" max="520" width="6" style="2" customWidth="1"/>
    <col min="521" max="521" width="9" style="2" customWidth="1"/>
    <col min="522" max="522" width="12.75" style="2" customWidth="1"/>
    <col min="523" max="523" width="8.5" style="2" customWidth="1"/>
    <col min="524" max="524" width="11" style="2" customWidth="1"/>
    <col min="525" max="525" width="9" style="2" customWidth="1"/>
    <col min="526" max="768" width="9" style="2"/>
    <col min="769" max="769" width="4.125" style="2" customWidth="1"/>
    <col min="770" max="770" width="4.625" style="2" customWidth="1"/>
    <col min="771" max="771" width="25.625" style="2" customWidth="1"/>
    <col min="772" max="772" width="9" style="2"/>
    <col min="773" max="773" width="4.75" style="2" customWidth="1"/>
    <col min="774" max="776" width="6" style="2" customWidth="1"/>
    <col min="777" max="777" width="9" style="2" customWidth="1"/>
    <col min="778" max="778" width="12.75" style="2" customWidth="1"/>
    <col min="779" max="779" width="8.5" style="2" customWidth="1"/>
    <col min="780" max="780" width="11" style="2" customWidth="1"/>
    <col min="781" max="781" width="9" style="2" customWidth="1"/>
    <col min="782" max="1024" width="9" style="2"/>
    <col min="1025" max="1025" width="4.125" style="2" customWidth="1"/>
    <col min="1026" max="1026" width="4.625" style="2" customWidth="1"/>
    <col min="1027" max="1027" width="25.625" style="2" customWidth="1"/>
    <col min="1028" max="1028" width="9" style="2"/>
    <col min="1029" max="1029" width="4.75" style="2" customWidth="1"/>
    <col min="1030" max="1032" width="6" style="2" customWidth="1"/>
    <col min="1033" max="1033" width="9" style="2" customWidth="1"/>
    <col min="1034" max="1034" width="12.75" style="2" customWidth="1"/>
    <col min="1035" max="1035" width="8.5" style="2" customWidth="1"/>
    <col min="1036" max="1036" width="11" style="2" customWidth="1"/>
    <col min="1037" max="1037" width="9" style="2" customWidth="1"/>
    <col min="1038" max="1280" width="9" style="2"/>
    <col min="1281" max="1281" width="4.125" style="2" customWidth="1"/>
    <col min="1282" max="1282" width="4.625" style="2" customWidth="1"/>
    <col min="1283" max="1283" width="25.625" style="2" customWidth="1"/>
    <col min="1284" max="1284" width="9" style="2"/>
    <col min="1285" max="1285" width="4.75" style="2" customWidth="1"/>
    <col min="1286" max="1288" width="6" style="2" customWidth="1"/>
    <col min="1289" max="1289" width="9" style="2" customWidth="1"/>
    <col min="1290" max="1290" width="12.75" style="2" customWidth="1"/>
    <col min="1291" max="1291" width="8.5" style="2" customWidth="1"/>
    <col min="1292" max="1292" width="11" style="2" customWidth="1"/>
    <col min="1293" max="1293" width="9" style="2" customWidth="1"/>
    <col min="1294" max="1536" width="9" style="2"/>
    <col min="1537" max="1537" width="4.125" style="2" customWidth="1"/>
    <col min="1538" max="1538" width="4.625" style="2" customWidth="1"/>
    <col min="1539" max="1539" width="25.625" style="2" customWidth="1"/>
    <col min="1540" max="1540" width="9" style="2"/>
    <col min="1541" max="1541" width="4.75" style="2" customWidth="1"/>
    <col min="1542" max="1544" width="6" style="2" customWidth="1"/>
    <col min="1545" max="1545" width="9" style="2" customWidth="1"/>
    <col min="1546" max="1546" width="12.75" style="2" customWidth="1"/>
    <col min="1547" max="1547" width="8.5" style="2" customWidth="1"/>
    <col min="1548" max="1548" width="11" style="2" customWidth="1"/>
    <col min="1549" max="1549" width="9" style="2" customWidth="1"/>
    <col min="1550" max="1792" width="9" style="2"/>
    <col min="1793" max="1793" width="4.125" style="2" customWidth="1"/>
    <col min="1794" max="1794" width="4.625" style="2" customWidth="1"/>
    <col min="1795" max="1795" width="25.625" style="2" customWidth="1"/>
    <col min="1796" max="1796" width="9" style="2"/>
    <col min="1797" max="1797" width="4.75" style="2" customWidth="1"/>
    <col min="1798" max="1800" width="6" style="2" customWidth="1"/>
    <col min="1801" max="1801" width="9" style="2" customWidth="1"/>
    <col min="1802" max="1802" width="12.75" style="2" customWidth="1"/>
    <col min="1803" max="1803" width="8.5" style="2" customWidth="1"/>
    <col min="1804" max="1804" width="11" style="2" customWidth="1"/>
    <col min="1805" max="1805" width="9" style="2" customWidth="1"/>
    <col min="1806" max="2048" width="9" style="2"/>
    <col min="2049" max="2049" width="4.125" style="2" customWidth="1"/>
    <col min="2050" max="2050" width="4.625" style="2" customWidth="1"/>
    <col min="2051" max="2051" width="25.625" style="2" customWidth="1"/>
    <col min="2052" max="2052" width="9" style="2"/>
    <col min="2053" max="2053" width="4.75" style="2" customWidth="1"/>
    <col min="2054" max="2056" width="6" style="2" customWidth="1"/>
    <col min="2057" max="2057" width="9" style="2" customWidth="1"/>
    <col min="2058" max="2058" width="12.75" style="2" customWidth="1"/>
    <col min="2059" max="2059" width="8.5" style="2" customWidth="1"/>
    <col min="2060" max="2060" width="11" style="2" customWidth="1"/>
    <col min="2061" max="2061" width="9" style="2" customWidth="1"/>
    <col min="2062" max="2304" width="9" style="2"/>
    <col min="2305" max="2305" width="4.125" style="2" customWidth="1"/>
    <col min="2306" max="2306" width="4.625" style="2" customWidth="1"/>
    <col min="2307" max="2307" width="25.625" style="2" customWidth="1"/>
    <col min="2308" max="2308" width="9" style="2"/>
    <col min="2309" max="2309" width="4.75" style="2" customWidth="1"/>
    <col min="2310" max="2312" width="6" style="2" customWidth="1"/>
    <col min="2313" max="2313" width="9" style="2" customWidth="1"/>
    <col min="2314" max="2314" width="12.75" style="2" customWidth="1"/>
    <col min="2315" max="2315" width="8.5" style="2" customWidth="1"/>
    <col min="2316" max="2316" width="11" style="2" customWidth="1"/>
    <col min="2317" max="2317" width="9" style="2" customWidth="1"/>
    <col min="2318" max="2560" width="9" style="2"/>
    <col min="2561" max="2561" width="4.125" style="2" customWidth="1"/>
    <col min="2562" max="2562" width="4.625" style="2" customWidth="1"/>
    <col min="2563" max="2563" width="25.625" style="2" customWidth="1"/>
    <col min="2564" max="2564" width="9" style="2"/>
    <col min="2565" max="2565" width="4.75" style="2" customWidth="1"/>
    <col min="2566" max="2568" width="6" style="2" customWidth="1"/>
    <col min="2569" max="2569" width="9" style="2" customWidth="1"/>
    <col min="2570" max="2570" width="12.75" style="2" customWidth="1"/>
    <col min="2571" max="2571" width="8.5" style="2" customWidth="1"/>
    <col min="2572" max="2572" width="11" style="2" customWidth="1"/>
    <col min="2573" max="2573" width="9" style="2" customWidth="1"/>
    <col min="2574" max="2816" width="9" style="2"/>
    <col min="2817" max="2817" width="4.125" style="2" customWidth="1"/>
    <col min="2818" max="2818" width="4.625" style="2" customWidth="1"/>
    <col min="2819" max="2819" width="25.625" style="2" customWidth="1"/>
    <col min="2820" max="2820" width="9" style="2"/>
    <col min="2821" max="2821" width="4.75" style="2" customWidth="1"/>
    <col min="2822" max="2824" width="6" style="2" customWidth="1"/>
    <col min="2825" max="2825" width="9" style="2" customWidth="1"/>
    <col min="2826" max="2826" width="12.75" style="2" customWidth="1"/>
    <col min="2827" max="2827" width="8.5" style="2" customWidth="1"/>
    <col min="2828" max="2828" width="11" style="2" customWidth="1"/>
    <col min="2829" max="2829" width="9" style="2" customWidth="1"/>
    <col min="2830" max="3072" width="9" style="2"/>
    <col min="3073" max="3073" width="4.125" style="2" customWidth="1"/>
    <col min="3074" max="3074" width="4.625" style="2" customWidth="1"/>
    <col min="3075" max="3075" width="25.625" style="2" customWidth="1"/>
    <col min="3076" max="3076" width="9" style="2"/>
    <col min="3077" max="3077" width="4.75" style="2" customWidth="1"/>
    <col min="3078" max="3080" width="6" style="2" customWidth="1"/>
    <col min="3081" max="3081" width="9" style="2" customWidth="1"/>
    <col min="3082" max="3082" width="12.75" style="2" customWidth="1"/>
    <col min="3083" max="3083" width="8.5" style="2" customWidth="1"/>
    <col min="3084" max="3084" width="11" style="2" customWidth="1"/>
    <col min="3085" max="3085" width="9" style="2" customWidth="1"/>
    <col min="3086" max="3328" width="9" style="2"/>
    <col min="3329" max="3329" width="4.125" style="2" customWidth="1"/>
    <col min="3330" max="3330" width="4.625" style="2" customWidth="1"/>
    <col min="3331" max="3331" width="25.625" style="2" customWidth="1"/>
    <col min="3332" max="3332" width="9" style="2"/>
    <col min="3333" max="3333" width="4.75" style="2" customWidth="1"/>
    <col min="3334" max="3336" width="6" style="2" customWidth="1"/>
    <col min="3337" max="3337" width="9" style="2" customWidth="1"/>
    <col min="3338" max="3338" width="12.75" style="2" customWidth="1"/>
    <col min="3339" max="3339" width="8.5" style="2" customWidth="1"/>
    <col min="3340" max="3340" width="11" style="2" customWidth="1"/>
    <col min="3341" max="3341" width="9" style="2" customWidth="1"/>
    <col min="3342" max="3584" width="9" style="2"/>
    <col min="3585" max="3585" width="4.125" style="2" customWidth="1"/>
    <col min="3586" max="3586" width="4.625" style="2" customWidth="1"/>
    <col min="3587" max="3587" width="25.625" style="2" customWidth="1"/>
    <col min="3588" max="3588" width="9" style="2"/>
    <col min="3589" max="3589" width="4.75" style="2" customWidth="1"/>
    <col min="3590" max="3592" width="6" style="2" customWidth="1"/>
    <col min="3593" max="3593" width="9" style="2" customWidth="1"/>
    <col min="3594" max="3594" width="12.75" style="2" customWidth="1"/>
    <col min="3595" max="3595" width="8.5" style="2" customWidth="1"/>
    <col min="3596" max="3596" width="11" style="2" customWidth="1"/>
    <col min="3597" max="3597" width="9" style="2" customWidth="1"/>
    <col min="3598" max="3840" width="9" style="2"/>
    <col min="3841" max="3841" width="4.125" style="2" customWidth="1"/>
    <col min="3842" max="3842" width="4.625" style="2" customWidth="1"/>
    <col min="3843" max="3843" width="25.625" style="2" customWidth="1"/>
    <col min="3844" max="3844" width="9" style="2"/>
    <col min="3845" max="3845" width="4.75" style="2" customWidth="1"/>
    <col min="3846" max="3848" width="6" style="2" customWidth="1"/>
    <col min="3849" max="3849" width="9" style="2" customWidth="1"/>
    <col min="3850" max="3850" width="12.75" style="2" customWidth="1"/>
    <col min="3851" max="3851" width="8.5" style="2" customWidth="1"/>
    <col min="3852" max="3852" width="11" style="2" customWidth="1"/>
    <col min="3853" max="3853" width="9" style="2" customWidth="1"/>
    <col min="3854" max="4096" width="9" style="2"/>
    <col min="4097" max="4097" width="4.125" style="2" customWidth="1"/>
    <col min="4098" max="4098" width="4.625" style="2" customWidth="1"/>
    <col min="4099" max="4099" width="25.625" style="2" customWidth="1"/>
    <col min="4100" max="4100" width="9" style="2"/>
    <col min="4101" max="4101" width="4.75" style="2" customWidth="1"/>
    <col min="4102" max="4104" width="6" style="2" customWidth="1"/>
    <col min="4105" max="4105" width="9" style="2" customWidth="1"/>
    <col min="4106" max="4106" width="12.75" style="2" customWidth="1"/>
    <col min="4107" max="4107" width="8.5" style="2" customWidth="1"/>
    <col min="4108" max="4108" width="11" style="2" customWidth="1"/>
    <col min="4109" max="4109" width="9" style="2" customWidth="1"/>
    <col min="4110" max="4352" width="9" style="2"/>
    <col min="4353" max="4353" width="4.125" style="2" customWidth="1"/>
    <col min="4354" max="4354" width="4.625" style="2" customWidth="1"/>
    <col min="4355" max="4355" width="25.625" style="2" customWidth="1"/>
    <col min="4356" max="4356" width="9" style="2"/>
    <col min="4357" max="4357" width="4.75" style="2" customWidth="1"/>
    <col min="4358" max="4360" width="6" style="2" customWidth="1"/>
    <col min="4361" max="4361" width="9" style="2" customWidth="1"/>
    <col min="4362" max="4362" width="12.75" style="2" customWidth="1"/>
    <col min="4363" max="4363" width="8.5" style="2" customWidth="1"/>
    <col min="4364" max="4364" width="11" style="2" customWidth="1"/>
    <col min="4365" max="4365" width="9" style="2" customWidth="1"/>
    <col min="4366" max="4608" width="9" style="2"/>
    <col min="4609" max="4609" width="4.125" style="2" customWidth="1"/>
    <col min="4610" max="4610" width="4.625" style="2" customWidth="1"/>
    <col min="4611" max="4611" width="25.625" style="2" customWidth="1"/>
    <col min="4612" max="4612" width="9" style="2"/>
    <col min="4613" max="4613" width="4.75" style="2" customWidth="1"/>
    <col min="4614" max="4616" width="6" style="2" customWidth="1"/>
    <col min="4617" max="4617" width="9" style="2" customWidth="1"/>
    <col min="4618" max="4618" width="12.75" style="2" customWidth="1"/>
    <col min="4619" max="4619" width="8.5" style="2" customWidth="1"/>
    <col min="4620" max="4620" width="11" style="2" customWidth="1"/>
    <col min="4621" max="4621" width="9" style="2" customWidth="1"/>
    <col min="4622" max="4864" width="9" style="2"/>
    <col min="4865" max="4865" width="4.125" style="2" customWidth="1"/>
    <col min="4866" max="4866" width="4.625" style="2" customWidth="1"/>
    <col min="4867" max="4867" width="25.625" style="2" customWidth="1"/>
    <col min="4868" max="4868" width="9" style="2"/>
    <col min="4869" max="4869" width="4.75" style="2" customWidth="1"/>
    <col min="4870" max="4872" width="6" style="2" customWidth="1"/>
    <col min="4873" max="4873" width="9" style="2" customWidth="1"/>
    <col min="4874" max="4874" width="12.75" style="2" customWidth="1"/>
    <col min="4875" max="4875" width="8.5" style="2" customWidth="1"/>
    <col min="4876" max="4876" width="11" style="2" customWidth="1"/>
    <col min="4877" max="4877" width="9" style="2" customWidth="1"/>
    <col min="4878" max="5120" width="9" style="2"/>
    <col min="5121" max="5121" width="4.125" style="2" customWidth="1"/>
    <col min="5122" max="5122" width="4.625" style="2" customWidth="1"/>
    <col min="5123" max="5123" width="25.625" style="2" customWidth="1"/>
    <col min="5124" max="5124" width="9" style="2"/>
    <col min="5125" max="5125" width="4.75" style="2" customWidth="1"/>
    <col min="5126" max="5128" width="6" style="2" customWidth="1"/>
    <col min="5129" max="5129" width="9" style="2" customWidth="1"/>
    <col min="5130" max="5130" width="12.75" style="2" customWidth="1"/>
    <col min="5131" max="5131" width="8.5" style="2" customWidth="1"/>
    <col min="5132" max="5132" width="11" style="2" customWidth="1"/>
    <col min="5133" max="5133" width="9" style="2" customWidth="1"/>
    <col min="5134" max="5376" width="9" style="2"/>
    <col min="5377" max="5377" width="4.125" style="2" customWidth="1"/>
    <col min="5378" max="5378" width="4.625" style="2" customWidth="1"/>
    <col min="5379" max="5379" width="25.625" style="2" customWidth="1"/>
    <col min="5380" max="5380" width="9" style="2"/>
    <col min="5381" max="5381" width="4.75" style="2" customWidth="1"/>
    <col min="5382" max="5384" width="6" style="2" customWidth="1"/>
    <col min="5385" max="5385" width="9" style="2" customWidth="1"/>
    <col min="5386" max="5386" width="12.75" style="2" customWidth="1"/>
    <col min="5387" max="5387" width="8.5" style="2" customWidth="1"/>
    <col min="5388" max="5388" width="11" style="2" customWidth="1"/>
    <col min="5389" max="5389" width="9" style="2" customWidth="1"/>
    <col min="5390" max="5632" width="9" style="2"/>
    <col min="5633" max="5633" width="4.125" style="2" customWidth="1"/>
    <col min="5634" max="5634" width="4.625" style="2" customWidth="1"/>
    <col min="5635" max="5635" width="25.625" style="2" customWidth="1"/>
    <col min="5636" max="5636" width="9" style="2"/>
    <col min="5637" max="5637" width="4.75" style="2" customWidth="1"/>
    <col min="5638" max="5640" width="6" style="2" customWidth="1"/>
    <col min="5641" max="5641" width="9" style="2" customWidth="1"/>
    <col min="5642" max="5642" width="12.75" style="2" customWidth="1"/>
    <col min="5643" max="5643" width="8.5" style="2" customWidth="1"/>
    <col min="5644" max="5644" width="11" style="2" customWidth="1"/>
    <col min="5645" max="5645" width="9" style="2" customWidth="1"/>
    <col min="5646" max="5888" width="9" style="2"/>
    <col min="5889" max="5889" width="4.125" style="2" customWidth="1"/>
    <col min="5890" max="5890" width="4.625" style="2" customWidth="1"/>
    <col min="5891" max="5891" width="25.625" style="2" customWidth="1"/>
    <col min="5892" max="5892" width="9" style="2"/>
    <col min="5893" max="5893" width="4.75" style="2" customWidth="1"/>
    <col min="5894" max="5896" width="6" style="2" customWidth="1"/>
    <col min="5897" max="5897" width="9" style="2" customWidth="1"/>
    <col min="5898" max="5898" width="12.75" style="2" customWidth="1"/>
    <col min="5899" max="5899" width="8.5" style="2" customWidth="1"/>
    <col min="5900" max="5900" width="11" style="2" customWidth="1"/>
    <col min="5901" max="5901" width="9" style="2" customWidth="1"/>
    <col min="5902" max="6144" width="9" style="2"/>
    <col min="6145" max="6145" width="4.125" style="2" customWidth="1"/>
    <col min="6146" max="6146" width="4.625" style="2" customWidth="1"/>
    <col min="6147" max="6147" width="25.625" style="2" customWidth="1"/>
    <col min="6148" max="6148" width="9" style="2"/>
    <col min="6149" max="6149" width="4.75" style="2" customWidth="1"/>
    <col min="6150" max="6152" width="6" style="2" customWidth="1"/>
    <col min="6153" max="6153" width="9" style="2" customWidth="1"/>
    <col min="6154" max="6154" width="12.75" style="2" customWidth="1"/>
    <col min="6155" max="6155" width="8.5" style="2" customWidth="1"/>
    <col min="6156" max="6156" width="11" style="2" customWidth="1"/>
    <col min="6157" max="6157" width="9" style="2" customWidth="1"/>
    <col min="6158" max="6400" width="9" style="2"/>
    <col min="6401" max="6401" width="4.125" style="2" customWidth="1"/>
    <col min="6402" max="6402" width="4.625" style="2" customWidth="1"/>
    <col min="6403" max="6403" width="25.625" style="2" customWidth="1"/>
    <col min="6404" max="6404" width="9" style="2"/>
    <col min="6405" max="6405" width="4.75" style="2" customWidth="1"/>
    <col min="6406" max="6408" width="6" style="2" customWidth="1"/>
    <col min="6409" max="6409" width="9" style="2" customWidth="1"/>
    <col min="6410" max="6410" width="12.75" style="2" customWidth="1"/>
    <col min="6411" max="6411" width="8.5" style="2" customWidth="1"/>
    <col min="6412" max="6412" width="11" style="2" customWidth="1"/>
    <col min="6413" max="6413" width="9" style="2" customWidth="1"/>
    <col min="6414" max="6656" width="9" style="2"/>
    <col min="6657" max="6657" width="4.125" style="2" customWidth="1"/>
    <col min="6658" max="6658" width="4.625" style="2" customWidth="1"/>
    <col min="6659" max="6659" width="25.625" style="2" customWidth="1"/>
    <col min="6660" max="6660" width="9" style="2"/>
    <col min="6661" max="6661" width="4.75" style="2" customWidth="1"/>
    <col min="6662" max="6664" width="6" style="2" customWidth="1"/>
    <col min="6665" max="6665" width="9" style="2" customWidth="1"/>
    <col min="6666" max="6666" width="12.75" style="2" customWidth="1"/>
    <col min="6667" max="6667" width="8.5" style="2" customWidth="1"/>
    <col min="6668" max="6668" width="11" style="2" customWidth="1"/>
    <col min="6669" max="6669" width="9" style="2" customWidth="1"/>
    <col min="6670" max="6912" width="9" style="2"/>
    <col min="6913" max="6913" width="4.125" style="2" customWidth="1"/>
    <col min="6914" max="6914" width="4.625" style="2" customWidth="1"/>
    <col min="6915" max="6915" width="25.625" style="2" customWidth="1"/>
    <col min="6916" max="6916" width="9" style="2"/>
    <col min="6917" max="6917" width="4.75" style="2" customWidth="1"/>
    <col min="6918" max="6920" width="6" style="2" customWidth="1"/>
    <col min="6921" max="6921" width="9" style="2" customWidth="1"/>
    <col min="6922" max="6922" width="12.75" style="2" customWidth="1"/>
    <col min="6923" max="6923" width="8.5" style="2" customWidth="1"/>
    <col min="6924" max="6924" width="11" style="2" customWidth="1"/>
    <col min="6925" max="6925" width="9" style="2" customWidth="1"/>
    <col min="6926" max="7168" width="9" style="2"/>
    <col min="7169" max="7169" width="4.125" style="2" customWidth="1"/>
    <col min="7170" max="7170" width="4.625" style="2" customWidth="1"/>
    <col min="7171" max="7171" width="25.625" style="2" customWidth="1"/>
    <col min="7172" max="7172" width="9" style="2"/>
    <col min="7173" max="7173" width="4.75" style="2" customWidth="1"/>
    <col min="7174" max="7176" width="6" style="2" customWidth="1"/>
    <col min="7177" max="7177" width="9" style="2" customWidth="1"/>
    <col min="7178" max="7178" width="12.75" style="2" customWidth="1"/>
    <col min="7179" max="7179" width="8.5" style="2" customWidth="1"/>
    <col min="7180" max="7180" width="11" style="2" customWidth="1"/>
    <col min="7181" max="7181" width="9" style="2" customWidth="1"/>
    <col min="7182" max="7424" width="9" style="2"/>
    <col min="7425" max="7425" width="4.125" style="2" customWidth="1"/>
    <col min="7426" max="7426" width="4.625" style="2" customWidth="1"/>
    <col min="7427" max="7427" width="25.625" style="2" customWidth="1"/>
    <col min="7428" max="7428" width="9" style="2"/>
    <col min="7429" max="7429" width="4.75" style="2" customWidth="1"/>
    <col min="7430" max="7432" width="6" style="2" customWidth="1"/>
    <col min="7433" max="7433" width="9" style="2" customWidth="1"/>
    <col min="7434" max="7434" width="12.75" style="2" customWidth="1"/>
    <col min="7435" max="7435" width="8.5" style="2" customWidth="1"/>
    <col min="7436" max="7436" width="11" style="2" customWidth="1"/>
    <col min="7437" max="7437" width="9" style="2" customWidth="1"/>
    <col min="7438" max="7680" width="9" style="2"/>
    <col min="7681" max="7681" width="4.125" style="2" customWidth="1"/>
    <col min="7682" max="7682" width="4.625" style="2" customWidth="1"/>
    <col min="7683" max="7683" width="25.625" style="2" customWidth="1"/>
    <col min="7684" max="7684" width="9" style="2"/>
    <col min="7685" max="7685" width="4.75" style="2" customWidth="1"/>
    <col min="7686" max="7688" width="6" style="2" customWidth="1"/>
    <col min="7689" max="7689" width="9" style="2" customWidth="1"/>
    <col min="7690" max="7690" width="12.75" style="2" customWidth="1"/>
    <col min="7691" max="7691" width="8.5" style="2" customWidth="1"/>
    <col min="7692" max="7692" width="11" style="2" customWidth="1"/>
    <col min="7693" max="7693" width="9" style="2" customWidth="1"/>
    <col min="7694" max="7936" width="9" style="2"/>
    <col min="7937" max="7937" width="4.125" style="2" customWidth="1"/>
    <col min="7938" max="7938" width="4.625" style="2" customWidth="1"/>
    <col min="7939" max="7939" width="25.625" style="2" customWidth="1"/>
    <col min="7940" max="7940" width="9" style="2"/>
    <col min="7941" max="7941" width="4.75" style="2" customWidth="1"/>
    <col min="7942" max="7944" width="6" style="2" customWidth="1"/>
    <col min="7945" max="7945" width="9" style="2" customWidth="1"/>
    <col min="7946" max="7946" width="12.75" style="2" customWidth="1"/>
    <col min="7947" max="7947" width="8.5" style="2" customWidth="1"/>
    <col min="7948" max="7948" width="11" style="2" customWidth="1"/>
    <col min="7949" max="7949" width="9" style="2" customWidth="1"/>
    <col min="7950" max="8192" width="9" style="2"/>
    <col min="8193" max="8193" width="4.125" style="2" customWidth="1"/>
    <col min="8194" max="8194" width="4.625" style="2" customWidth="1"/>
    <col min="8195" max="8195" width="25.625" style="2" customWidth="1"/>
    <col min="8196" max="8196" width="9" style="2"/>
    <col min="8197" max="8197" width="4.75" style="2" customWidth="1"/>
    <col min="8198" max="8200" width="6" style="2" customWidth="1"/>
    <col min="8201" max="8201" width="9" style="2" customWidth="1"/>
    <col min="8202" max="8202" width="12.75" style="2" customWidth="1"/>
    <col min="8203" max="8203" width="8.5" style="2" customWidth="1"/>
    <col min="8204" max="8204" width="11" style="2" customWidth="1"/>
    <col min="8205" max="8205" width="9" style="2" customWidth="1"/>
    <col min="8206" max="8448" width="9" style="2"/>
    <col min="8449" max="8449" width="4.125" style="2" customWidth="1"/>
    <col min="8450" max="8450" width="4.625" style="2" customWidth="1"/>
    <col min="8451" max="8451" width="25.625" style="2" customWidth="1"/>
    <col min="8452" max="8452" width="9" style="2"/>
    <col min="8453" max="8453" width="4.75" style="2" customWidth="1"/>
    <col min="8454" max="8456" width="6" style="2" customWidth="1"/>
    <col min="8457" max="8457" width="9" style="2" customWidth="1"/>
    <col min="8458" max="8458" width="12.75" style="2" customWidth="1"/>
    <col min="8459" max="8459" width="8.5" style="2" customWidth="1"/>
    <col min="8460" max="8460" width="11" style="2" customWidth="1"/>
    <col min="8461" max="8461" width="9" style="2" customWidth="1"/>
    <col min="8462" max="8704" width="9" style="2"/>
    <col min="8705" max="8705" width="4.125" style="2" customWidth="1"/>
    <col min="8706" max="8706" width="4.625" style="2" customWidth="1"/>
    <col min="8707" max="8707" width="25.625" style="2" customWidth="1"/>
    <col min="8708" max="8708" width="9" style="2"/>
    <col min="8709" max="8709" width="4.75" style="2" customWidth="1"/>
    <col min="8710" max="8712" width="6" style="2" customWidth="1"/>
    <col min="8713" max="8713" width="9" style="2" customWidth="1"/>
    <col min="8714" max="8714" width="12.75" style="2" customWidth="1"/>
    <col min="8715" max="8715" width="8.5" style="2" customWidth="1"/>
    <col min="8716" max="8716" width="11" style="2" customWidth="1"/>
    <col min="8717" max="8717" width="9" style="2" customWidth="1"/>
    <col min="8718" max="8960" width="9" style="2"/>
    <col min="8961" max="8961" width="4.125" style="2" customWidth="1"/>
    <col min="8962" max="8962" width="4.625" style="2" customWidth="1"/>
    <col min="8963" max="8963" width="25.625" style="2" customWidth="1"/>
    <col min="8964" max="8964" width="9" style="2"/>
    <col min="8965" max="8965" width="4.75" style="2" customWidth="1"/>
    <col min="8966" max="8968" width="6" style="2" customWidth="1"/>
    <col min="8969" max="8969" width="9" style="2" customWidth="1"/>
    <col min="8970" max="8970" width="12.75" style="2" customWidth="1"/>
    <col min="8971" max="8971" width="8.5" style="2" customWidth="1"/>
    <col min="8972" max="8972" width="11" style="2" customWidth="1"/>
    <col min="8973" max="8973" width="9" style="2" customWidth="1"/>
    <col min="8974" max="9216" width="9" style="2"/>
    <col min="9217" max="9217" width="4.125" style="2" customWidth="1"/>
    <col min="9218" max="9218" width="4.625" style="2" customWidth="1"/>
    <col min="9219" max="9219" width="25.625" style="2" customWidth="1"/>
    <col min="9220" max="9220" width="9" style="2"/>
    <col min="9221" max="9221" width="4.75" style="2" customWidth="1"/>
    <col min="9222" max="9224" width="6" style="2" customWidth="1"/>
    <col min="9225" max="9225" width="9" style="2" customWidth="1"/>
    <col min="9226" max="9226" width="12.75" style="2" customWidth="1"/>
    <col min="9227" max="9227" width="8.5" style="2" customWidth="1"/>
    <col min="9228" max="9228" width="11" style="2" customWidth="1"/>
    <col min="9229" max="9229" width="9" style="2" customWidth="1"/>
    <col min="9230" max="9472" width="9" style="2"/>
    <col min="9473" max="9473" width="4.125" style="2" customWidth="1"/>
    <col min="9474" max="9474" width="4.625" style="2" customWidth="1"/>
    <col min="9475" max="9475" width="25.625" style="2" customWidth="1"/>
    <col min="9476" max="9476" width="9" style="2"/>
    <col min="9477" max="9477" width="4.75" style="2" customWidth="1"/>
    <col min="9478" max="9480" width="6" style="2" customWidth="1"/>
    <col min="9481" max="9481" width="9" style="2" customWidth="1"/>
    <col min="9482" max="9482" width="12.75" style="2" customWidth="1"/>
    <col min="9483" max="9483" width="8.5" style="2" customWidth="1"/>
    <col min="9484" max="9484" width="11" style="2" customWidth="1"/>
    <col min="9485" max="9485" width="9" style="2" customWidth="1"/>
    <col min="9486" max="9728" width="9" style="2"/>
    <col min="9729" max="9729" width="4.125" style="2" customWidth="1"/>
    <col min="9730" max="9730" width="4.625" style="2" customWidth="1"/>
    <col min="9731" max="9731" width="25.625" style="2" customWidth="1"/>
    <col min="9732" max="9732" width="9" style="2"/>
    <col min="9733" max="9733" width="4.75" style="2" customWidth="1"/>
    <col min="9734" max="9736" width="6" style="2" customWidth="1"/>
    <col min="9737" max="9737" width="9" style="2" customWidth="1"/>
    <col min="9738" max="9738" width="12.75" style="2" customWidth="1"/>
    <col min="9739" max="9739" width="8.5" style="2" customWidth="1"/>
    <col min="9740" max="9740" width="11" style="2" customWidth="1"/>
    <col min="9741" max="9741" width="9" style="2" customWidth="1"/>
    <col min="9742" max="9984" width="9" style="2"/>
    <col min="9985" max="9985" width="4.125" style="2" customWidth="1"/>
    <col min="9986" max="9986" width="4.625" style="2" customWidth="1"/>
    <col min="9987" max="9987" width="25.625" style="2" customWidth="1"/>
    <col min="9988" max="9988" width="9" style="2"/>
    <col min="9989" max="9989" width="4.75" style="2" customWidth="1"/>
    <col min="9990" max="9992" width="6" style="2" customWidth="1"/>
    <col min="9993" max="9993" width="9" style="2" customWidth="1"/>
    <col min="9994" max="9994" width="12.75" style="2" customWidth="1"/>
    <col min="9995" max="9995" width="8.5" style="2" customWidth="1"/>
    <col min="9996" max="9996" width="11" style="2" customWidth="1"/>
    <col min="9997" max="9997" width="9" style="2" customWidth="1"/>
    <col min="9998" max="10240" width="9" style="2"/>
    <col min="10241" max="10241" width="4.125" style="2" customWidth="1"/>
    <col min="10242" max="10242" width="4.625" style="2" customWidth="1"/>
    <col min="10243" max="10243" width="25.625" style="2" customWidth="1"/>
    <col min="10244" max="10244" width="9" style="2"/>
    <col min="10245" max="10245" width="4.75" style="2" customWidth="1"/>
    <col min="10246" max="10248" width="6" style="2" customWidth="1"/>
    <col min="10249" max="10249" width="9" style="2" customWidth="1"/>
    <col min="10250" max="10250" width="12.75" style="2" customWidth="1"/>
    <col min="10251" max="10251" width="8.5" style="2" customWidth="1"/>
    <col min="10252" max="10252" width="11" style="2" customWidth="1"/>
    <col min="10253" max="10253" width="9" style="2" customWidth="1"/>
    <col min="10254" max="10496" width="9" style="2"/>
    <col min="10497" max="10497" width="4.125" style="2" customWidth="1"/>
    <col min="10498" max="10498" width="4.625" style="2" customWidth="1"/>
    <col min="10499" max="10499" width="25.625" style="2" customWidth="1"/>
    <col min="10500" max="10500" width="9" style="2"/>
    <col min="10501" max="10501" width="4.75" style="2" customWidth="1"/>
    <col min="10502" max="10504" width="6" style="2" customWidth="1"/>
    <col min="10505" max="10505" width="9" style="2" customWidth="1"/>
    <col min="10506" max="10506" width="12.75" style="2" customWidth="1"/>
    <col min="10507" max="10507" width="8.5" style="2" customWidth="1"/>
    <col min="10508" max="10508" width="11" style="2" customWidth="1"/>
    <col min="10509" max="10509" width="9" style="2" customWidth="1"/>
    <col min="10510" max="10752" width="9" style="2"/>
    <col min="10753" max="10753" width="4.125" style="2" customWidth="1"/>
    <col min="10754" max="10754" width="4.625" style="2" customWidth="1"/>
    <col min="10755" max="10755" width="25.625" style="2" customWidth="1"/>
    <col min="10756" max="10756" width="9" style="2"/>
    <col min="10757" max="10757" width="4.75" style="2" customWidth="1"/>
    <col min="10758" max="10760" width="6" style="2" customWidth="1"/>
    <col min="10761" max="10761" width="9" style="2" customWidth="1"/>
    <col min="10762" max="10762" width="12.75" style="2" customWidth="1"/>
    <col min="10763" max="10763" width="8.5" style="2" customWidth="1"/>
    <col min="10764" max="10764" width="11" style="2" customWidth="1"/>
    <col min="10765" max="10765" width="9" style="2" customWidth="1"/>
    <col min="10766" max="11008" width="9" style="2"/>
    <col min="11009" max="11009" width="4.125" style="2" customWidth="1"/>
    <col min="11010" max="11010" width="4.625" style="2" customWidth="1"/>
    <col min="11011" max="11011" width="25.625" style="2" customWidth="1"/>
    <col min="11012" max="11012" width="9" style="2"/>
    <col min="11013" max="11013" width="4.75" style="2" customWidth="1"/>
    <col min="11014" max="11016" width="6" style="2" customWidth="1"/>
    <col min="11017" max="11017" width="9" style="2" customWidth="1"/>
    <col min="11018" max="11018" width="12.75" style="2" customWidth="1"/>
    <col min="11019" max="11019" width="8.5" style="2" customWidth="1"/>
    <col min="11020" max="11020" width="11" style="2" customWidth="1"/>
    <col min="11021" max="11021" width="9" style="2" customWidth="1"/>
    <col min="11022" max="11264" width="9" style="2"/>
    <col min="11265" max="11265" width="4.125" style="2" customWidth="1"/>
    <col min="11266" max="11266" width="4.625" style="2" customWidth="1"/>
    <col min="11267" max="11267" width="25.625" style="2" customWidth="1"/>
    <col min="11268" max="11268" width="9" style="2"/>
    <col min="11269" max="11269" width="4.75" style="2" customWidth="1"/>
    <col min="11270" max="11272" width="6" style="2" customWidth="1"/>
    <col min="11273" max="11273" width="9" style="2" customWidth="1"/>
    <col min="11274" max="11274" width="12.75" style="2" customWidth="1"/>
    <col min="11275" max="11275" width="8.5" style="2" customWidth="1"/>
    <col min="11276" max="11276" width="11" style="2" customWidth="1"/>
    <col min="11277" max="11277" width="9" style="2" customWidth="1"/>
    <col min="11278" max="11520" width="9" style="2"/>
    <col min="11521" max="11521" width="4.125" style="2" customWidth="1"/>
    <col min="11522" max="11522" width="4.625" style="2" customWidth="1"/>
    <col min="11523" max="11523" width="25.625" style="2" customWidth="1"/>
    <col min="11524" max="11524" width="9" style="2"/>
    <col min="11525" max="11525" width="4.75" style="2" customWidth="1"/>
    <col min="11526" max="11528" width="6" style="2" customWidth="1"/>
    <col min="11529" max="11529" width="9" style="2" customWidth="1"/>
    <col min="11530" max="11530" width="12.75" style="2" customWidth="1"/>
    <col min="11531" max="11531" width="8.5" style="2" customWidth="1"/>
    <col min="11532" max="11532" width="11" style="2" customWidth="1"/>
    <col min="11533" max="11533" width="9" style="2" customWidth="1"/>
    <col min="11534" max="11776" width="9" style="2"/>
    <col min="11777" max="11777" width="4.125" style="2" customWidth="1"/>
    <col min="11778" max="11778" width="4.625" style="2" customWidth="1"/>
    <col min="11779" max="11779" width="25.625" style="2" customWidth="1"/>
    <col min="11780" max="11780" width="9" style="2"/>
    <col min="11781" max="11781" width="4.75" style="2" customWidth="1"/>
    <col min="11782" max="11784" width="6" style="2" customWidth="1"/>
    <col min="11785" max="11785" width="9" style="2" customWidth="1"/>
    <col min="11786" max="11786" width="12.75" style="2" customWidth="1"/>
    <col min="11787" max="11787" width="8.5" style="2" customWidth="1"/>
    <col min="11788" max="11788" width="11" style="2" customWidth="1"/>
    <col min="11789" max="11789" width="9" style="2" customWidth="1"/>
    <col min="11790" max="12032" width="9" style="2"/>
    <col min="12033" max="12033" width="4.125" style="2" customWidth="1"/>
    <col min="12034" max="12034" width="4.625" style="2" customWidth="1"/>
    <col min="12035" max="12035" width="25.625" style="2" customWidth="1"/>
    <col min="12036" max="12036" width="9" style="2"/>
    <col min="12037" max="12037" width="4.75" style="2" customWidth="1"/>
    <col min="12038" max="12040" width="6" style="2" customWidth="1"/>
    <col min="12041" max="12041" width="9" style="2" customWidth="1"/>
    <col min="12042" max="12042" width="12.75" style="2" customWidth="1"/>
    <col min="12043" max="12043" width="8.5" style="2" customWidth="1"/>
    <col min="12044" max="12044" width="11" style="2" customWidth="1"/>
    <col min="12045" max="12045" width="9" style="2" customWidth="1"/>
    <col min="12046" max="12288" width="9" style="2"/>
    <col min="12289" max="12289" width="4.125" style="2" customWidth="1"/>
    <col min="12290" max="12290" width="4.625" style="2" customWidth="1"/>
    <col min="12291" max="12291" width="25.625" style="2" customWidth="1"/>
    <col min="12292" max="12292" width="9" style="2"/>
    <col min="12293" max="12293" width="4.75" style="2" customWidth="1"/>
    <col min="12294" max="12296" width="6" style="2" customWidth="1"/>
    <col min="12297" max="12297" width="9" style="2" customWidth="1"/>
    <col min="12298" max="12298" width="12.75" style="2" customWidth="1"/>
    <col min="12299" max="12299" width="8.5" style="2" customWidth="1"/>
    <col min="12300" max="12300" width="11" style="2" customWidth="1"/>
    <col min="12301" max="12301" width="9" style="2" customWidth="1"/>
    <col min="12302" max="12544" width="9" style="2"/>
    <col min="12545" max="12545" width="4.125" style="2" customWidth="1"/>
    <col min="12546" max="12546" width="4.625" style="2" customWidth="1"/>
    <col min="12547" max="12547" width="25.625" style="2" customWidth="1"/>
    <col min="12548" max="12548" width="9" style="2"/>
    <col min="12549" max="12549" width="4.75" style="2" customWidth="1"/>
    <col min="12550" max="12552" width="6" style="2" customWidth="1"/>
    <col min="12553" max="12553" width="9" style="2" customWidth="1"/>
    <col min="12554" max="12554" width="12.75" style="2" customWidth="1"/>
    <col min="12555" max="12555" width="8.5" style="2" customWidth="1"/>
    <col min="12556" max="12556" width="11" style="2" customWidth="1"/>
    <col min="12557" max="12557" width="9" style="2" customWidth="1"/>
    <col min="12558" max="12800" width="9" style="2"/>
    <col min="12801" max="12801" width="4.125" style="2" customWidth="1"/>
    <col min="12802" max="12802" width="4.625" style="2" customWidth="1"/>
    <col min="12803" max="12803" width="25.625" style="2" customWidth="1"/>
    <col min="12804" max="12804" width="9" style="2"/>
    <col min="12805" max="12805" width="4.75" style="2" customWidth="1"/>
    <col min="12806" max="12808" width="6" style="2" customWidth="1"/>
    <col min="12809" max="12809" width="9" style="2" customWidth="1"/>
    <col min="12810" max="12810" width="12.75" style="2" customWidth="1"/>
    <col min="12811" max="12811" width="8.5" style="2" customWidth="1"/>
    <col min="12812" max="12812" width="11" style="2" customWidth="1"/>
    <col min="12813" max="12813" width="9" style="2" customWidth="1"/>
    <col min="12814" max="13056" width="9" style="2"/>
    <col min="13057" max="13057" width="4.125" style="2" customWidth="1"/>
    <col min="13058" max="13058" width="4.625" style="2" customWidth="1"/>
    <col min="13059" max="13059" width="25.625" style="2" customWidth="1"/>
    <col min="13060" max="13060" width="9" style="2"/>
    <col min="13061" max="13061" width="4.75" style="2" customWidth="1"/>
    <col min="13062" max="13064" width="6" style="2" customWidth="1"/>
    <col min="13065" max="13065" width="9" style="2" customWidth="1"/>
    <col min="13066" max="13066" width="12.75" style="2" customWidth="1"/>
    <col min="13067" max="13067" width="8.5" style="2" customWidth="1"/>
    <col min="13068" max="13068" width="11" style="2" customWidth="1"/>
    <col min="13069" max="13069" width="9" style="2" customWidth="1"/>
    <col min="13070" max="13312" width="9" style="2"/>
    <col min="13313" max="13313" width="4.125" style="2" customWidth="1"/>
    <col min="13314" max="13314" width="4.625" style="2" customWidth="1"/>
    <col min="13315" max="13315" width="25.625" style="2" customWidth="1"/>
    <col min="13316" max="13316" width="9" style="2"/>
    <col min="13317" max="13317" width="4.75" style="2" customWidth="1"/>
    <col min="13318" max="13320" width="6" style="2" customWidth="1"/>
    <col min="13321" max="13321" width="9" style="2" customWidth="1"/>
    <col min="13322" max="13322" width="12.75" style="2" customWidth="1"/>
    <col min="13323" max="13323" width="8.5" style="2" customWidth="1"/>
    <col min="13324" max="13324" width="11" style="2" customWidth="1"/>
    <col min="13325" max="13325" width="9" style="2" customWidth="1"/>
    <col min="13326" max="13568" width="9" style="2"/>
    <col min="13569" max="13569" width="4.125" style="2" customWidth="1"/>
    <col min="13570" max="13570" width="4.625" style="2" customWidth="1"/>
    <col min="13571" max="13571" width="25.625" style="2" customWidth="1"/>
    <col min="13572" max="13572" width="9" style="2"/>
    <col min="13573" max="13573" width="4.75" style="2" customWidth="1"/>
    <col min="13574" max="13576" width="6" style="2" customWidth="1"/>
    <col min="13577" max="13577" width="9" style="2" customWidth="1"/>
    <col min="13578" max="13578" width="12.75" style="2" customWidth="1"/>
    <col min="13579" max="13579" width="8.5" style="2" customWidth="1"/>
    <col min="13580" max="13580" width="11" style="2" customWidth="1"/>
    <col min="13581" max="13581" width="9" style="2" customWidth="1"/>
    <col min="13582" max="13824" width="9" style="2"/>
    <col min="13825" max="13825" width="4.125" style="2" customWidth="1"/>
    <col min="13826" max="13826" width="4.625" style="2" customWidth="1"/>
    <col min="13827" max="13827" width="25.625" style="2" customWidth="1"/>
    <col min="13828" max="13828" width="9" style="2"/>
    <col min="13829" max="13829" width="4.75" style="2" customWidth="1"/>
    <col min="13830" max="13832" width="6" style="2" customWidth="1"/>
    <col min="13833" max="13833" width="9" style="2" customWidth="1"/>
    <col min="13834" max="13834" width="12.75" style="2" customWidth="1"/>
    <col min="13835" max="13835" width="8.5" style="2" customWidth="1"/>
    <col min="13836" max="13836" width="11" style="2" customWidth="1"/>
    <col min="13837" max="13837" width="9" style="2" customWidth="1"/>
    <col min="13838" max="14080" width="9" style="2"/>
    <col min="14081" max="14081" width="4.125" style="2" customWidth="1"/>
    <col min="14082" max="14082" width="4.625" style="2" customWidth="1"/>
    <col min="14083" max="14083" width="25.625" style="2" customWidth="1"/>
    <col min="14084" max="14084" width="9" style="2"/>
    <col min="14085" max="14085" width="4.75" style="2" customWidth="1"/>
    <col min="14086" max="14088" width="6" style="2" customWidth="1"/>
    <col min="14089" max="14089" width="9" style="2" customWidth="1"/>
    <col min="14090" max="14090" width="12.75" style="2" customWidth="1"/>
    <col min="14091" max="14091" width="8.5" style="2" customWidth="1"/>
    <col min="14092" max="14092" width="11" style="2" customWidth="1"/>
    <col min="14093" max="14093" width="9" style="2" customWidth="1"/>
    <col min="14094" max="14336" width="9" style="2"/>
    <col min="14337" max="14337" width="4.125" style="2" customWidth="1"/>
    <col min="14338" max="14338" width="4.625" style="2" customWidth="1"/>
    <col min="14339" max="14339" width="25.625" style="2" customWidth="1"/>
    <col min="14340" max="14340" width="9" style="2"/>
    <col min="14341" max="14341" width="4.75" style="2" customWidth="1"/>
    <col min="14342" max="14344" width="6" style="2" customWidth="1"/>
    <col min="14345" max="14345" width="9" style="2" customWidth="1"/>
    <col min="14346" max="14346" width="12.75" style="2" customWidth="1"/>
    <col min="14347" max="14347" width="8.5" style="2" customWidth="1"/>
    <col min="14348" max="14348" width="11" style="2" customWidth="1"/>
    <col min="14349" max="14349" width="9" style="2" customWidth="1"/>
    <col min="14350" max="14592" width="9" style="2"/>
    <col min="14593" max="14593" width="4.125" style="2" customWidth="1"/>
    <col min="14594" max="14594" width="4.625" style="2" customWidth="1"/>
    <col min="14595" max="14595" width="25.625" style="2" customWidth="1"/>
    <col min="14596" max="14596" width="9" style="2"/>
    <col min="14597" max="14597" width="4.75" style="2" customWidth="1"/>
    <col min="14598" max="14600" width="6" style="2" customWidth="1"/>
    <col min="14601" max="14601" width="9" style="2" customWidth="1"/>
    <col min="14602" max="14602" width="12.75" style="2" customWidth="1"/>
    <col min="14603" max="14603" width="8.5" style="2" customWidth="1"/>
    <col min="14604" max="14604" width="11" style="2" customWidth="1"/>
    <col min="14605" max="14605" width="9" style="2" customWidth="1"/>
    <col min="14606" max="14848" width="9" style="2"/>
    <col min="14849" max="14849" width="4.125" style="2" customWidth="1"/>
    <col min="14850" max="14850" width="4.625" style="2" customWidth="1"/>
    <col min="14851" max="14851" width="25.625" style="2" customWidth="1"/>
    <col min="14852" max="14852" width="9" style="2"/>
    <col min="14853" max="14853" width="4.75" style="2" customWidth="1"/>
    <col min="14854" max="14856" width="6" style="2" customWidth="1"/>
    <col min="14857" max="14857" width="9" style="2" customWidth="1"/>
    <col min="14858" max="14858" width="12.75" style="2" customWidth="1"/>
    <col min="14859" max="14859" width="8.5" style="2" customWidth="1"/>
    <col min="14860" max="14860" width="11" style="2" customWidth="1"/>
    <col min="14861" max="14861" width="9" style="2" customWidth="1"/>
    <col min="14862" max="15104" width="9" style="2"/>
    <col min="15105" max="15105" width="4.125" style="2" customWidth="1"/>
    <col min="15106" max="15106" width="4.625" style="2" customWidth="1"/>
    <col min="15107" max="15107" width="25.625" style="2" customWidth="1"/>
    <col min="15108" max="15108" width="9" style="2"/>
    <col min="15109" max="15109" width="4.75" style="2" customWidth="1"/>
    <col min="15110" max="15112" width="6" style="2" customWidth="1"/>
    <col min="15113" max="15113" width="9" style="2" customWidth="1"/>
    <col min="15114" max="15114" width="12.75" style="2" customWidth="1"/>
    <col min="15115" max="15115" width="8.5" style="2" customWidth="1"/>
    <col min="15116" max="15116" width="11" style="2" customWidth="1"/>
    <col min="15117" max="15117" width="9" style="2" customWidth="1"/>
    <col min="15118" max="15360" width="9" style="2"/>
    <col min="15361" max="15361" width="4.125" style="2" customWidth="1"/>
    <col min="15362" max="15362" width="4.625" style="2" customWidth="1"/>
    <col min="15363" max="15363" width="25.625" style="2" customWidth="1"/>
    <col min="15364" max="15364" width="9" style="2"/>
    <col min="15365" max="15365" width="4.75" style="2" customWidth="1"/>
    <col min="15366" max="15368" width="6" style="2" customWidth="1"/>
    <col min="15369" max="15369" width="9" style="2" customWidth="1"/>
    <col min="15370" max="15370" width="12.75" style="2" customWidth="1"/>
    <col min="15371" max="15371" width="8.5" style="2" customWidth="1"/>
    <col min="15372" max="15372" width="11" style="2" customWidth="1"/>
    <col min="15373" max="15373" width="9" style="2" customWidth="1"/>
    <col min="15374" max="15616" width="9" style="2"/>
    <col min="15617" max="15617" width="4.125" style="2" customWidth="1"/>
    <col min="15618" max="15618" width="4.625" style="2" customWidth="1"/>
    <col min="15619" max="15619" width="25.625" style="2" customWidth="1"/>
    <col min="15620" max="15620" width="9" style="2"/>
    <col min="15621" max="15621" width="4.75" style="2" customWidth="1"/>
    <col min="15622" max="15624" width="6" style="2" customWidth="1"/>
    <col min="15625" max="15625" width="9" style="2" customWidth="1"/>
    <col min="15626" max="15626" width="12.75" style="2" customWidth="1"/>
    <col min="15627" max="15627" width="8.5" style="2" customWidth="1"/>
    <col min="15628" max="15628" width="11" style="2" customWidth="1"/>
    <col min="15629" max="15629" width="9" style="2" customWidth="1"/>
    <col min="15630" max="15872" width="9" style="2"/>
    <col min="15873" max="15873" width="4.125" style="2" customWidth="1"/>
    <col min="15874" max="15874" width="4.625" style="2" customWidth="1"/>
    <col min="15875" max="15875" width="25.625" style="2" customWidth="1"/>
    <col min="15876" max="15876" width="9" style="2"/>
    <col min="15877" max="15877" width="4.75" style="2" customWidth="1"/>
    <col min="15878" max="15880" width="6" style="2" customWidth="1"/>
    <col min="15881" max="15881" width="9" style="2" customWidth="1"/>
    <col min="15882" max="15882" width="12.75" style="2" customWidth="1"/>
    <col min="15883" max="15883" width="8.5" style="2" customWidth="1"/>
    <col min="15884" max="15884" width="11" style="2" customWidth="1"/>
    <col min="15885" max="15885" width="9" style="2" customWidth="1"/>
    <col min="15886" max="16128" width="9" style="2"/>
    <col min="16129" max="16129" width="4.125" style="2" customWidth="1"/>
    <col min="16130" max="16130" width="4.625" style="2" customWidth="1"/>
    <col min="16131" max="16131" width="25.625" style="2" customWidth="1"/>
    <col min="16132" max="16132" width="9" style="2"/>
    <col min="16133" max="16133" width="4.75" style="2" customWidth="1"/>
    <col min="16134" max="16136" width="6" style="2" customWidth="1"/>
    <col min="16137" max="16137" width="9" style="2" customWidth="1"/>
    <col min="16138" max="16138" width="12.75" style="2" customWidth="1"/>
    <col min="16139" max="16139" width="8.5" style="2" customWidth="1"/>
    <col min="16140" max="16140" width="11" style="2" customWidth="1"/>
    <col min="16141" max="16141" width="9" style="2" customWidth="1"/>
    <col min="16142" max="16384" width="9" style="2"/>
  </cols>
  <sheetData>
    <row r="1" spans="1:13" ht="31.5" customHeight="1">
      <c r="A1" s="1" t="s">
        <v>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8" customHeight="1">
      <c r="A2" s="74" t="s">
        <v>0</v>
      </c>
      <c r="B2" s="75" t="s">
        <v>1</v>
      </c>
      <c r="C2" s="76" t="s">
        <v>2</v>
      </c>
      <c r="D2" s="77" t="s">
        <v>3</v>
      </c>
      <c r="E2" s="78" t="s">
        <v>4</v>
      </c>
      <c r="F2" s="79" t="s">
        <v>95</v>
      </c>
      <c r="G2" s="79"/>
      <c r="H2" s="79"/>
      <c r="I2" s="78" t="s">
        <v>7</v>
      </c>
      <c r="J2" s="80" t="s">
        <v>8</v>
      </c>
      <c r="K2" s="78" t="s">
        <v>9</v>
      </c>
      <c r="L2" s="81" t="s">
        <v>97</v>
      </c>
    </row>
    <row r="3" spans="1:13" s="3" customFormat="1" ht="17.25" thickBot="1">
      <c r="A3" s="82"/>
      <c r="B3" s="83"/>
      <c r="C3" s="84"/>
      <c r="D3" s="85"/>
      <c r="E3" s="86"/>
      <c r="F3" s="87" t="s">
        <v>96</v>
      </c>
      <c r="G3" s="87" t="s">
        <v>5</v>
      </c>
      <c r="H3" s="87" t="s">
        <v>6</v>
      </c>
      <c r="I3" s="86"/>
      <c r="J3" s="88"/>
      <c r="K3" s="86"/>
      <c r="L3" s="89"/>
      <c r="M3" s="2"/>
    </row>
    <row r="4" spans="1:13" s="3" customFormat="1" ht="17.25" customHeight="1" thickTop="1">
      <c r="A4" s="4">
        <v>1</v>
      </c>
      <c r="B4" s="5">
        <v>1</v>
      </c>
      <c r="C4" s="6" t="s">
        <v>10</v>
      </c>
      <c r="D4" s="7" t="s">
        <v>11</v>
      </c>
      <c r="E4" s="7" t="s">
        <v>12</v>
      </c>
      <c r="F4" s="8">
        <f>G4+H4</f>
        <v>3</v>
      </c>
      <c r="G4" s="8">
        <v>3</v>
      </c>
      <c r="H4" s="8"/>
      <c r="I4" s="9">
        <v>387140</v>
      </c>
      <c r="J4" s="10">
        <f t="shared" ref="J4:J10" si="0">F4*I4</f>
        <v>1161420</v>
      </c>
      <c r="K4" s="11" t="s">
        <v>13</v>
      </c>
      <c r="L4" s="12" t="s">
        <v>14</v>
      </c>
      <c r="M4" s="2"/>
    </row>
    <row r="5" spans="1:13" s="3" customFormat="1" ht="17.25" customHeight="1">
      <c r="A5" s="13">
        <v>2</v>
      </c>
      <c r="B5" s="14">
        <v>1</v>
      </c>
      <c r="C5" s="15" t="s">
        <v>15</v>
      </c>
      <c r="D5" s="16" t="s">
        <v>16</v>
      </c>
      <c r="E5" s="16" t="s">
        <v>12</v>
      </c>
      <c r="F5" s="17">
        <f t="shared" ref="F5:F38" si="1">G5+H5</f>
        <v>1</v>
      </c>
      <c r="G5" s="17">
        <v>1</v>
      </c>
      <c r="H5" s="17"/>
      <c r="I5" s="18">
        <v>117660</v>
      </c>
      <c r="J5" s="19">
        <f t="shared" si="0"/>
        <v>117660</v>
      </c>
      <c r="K5" s="20" t="s">
        <v>17</v>
      </c>
      <c r="L5" s="21" t="s">
        <v>14</v>
      </c>
      <c r="M5" s="2"/>
    </row>
    <row r="6" spans="1:13" s="3" customFormat="1" ht="17.25" customHeight="1">
      <c r="A6" s="13">
        <v>3</v>
      </c>
      <c r="B6" s="14">
        <v>1</v>
      </c>
      <c r="C6" s="15" t="s">
        <v>18</v>
      </c>
      <c r="D6" s="16" t="s">
        <v>16</v>
      </c>
      <c r="E6" s="16" t="s">
        <v>12</v>
      </c>
      <c r="F6" s="17">
        <f t="shared" si="1"/>
        <v>1</v>
      </c>
      <c r="G6" s="17">
        <v>1</v>
      </c>
      <c r="H6" s="17"/>
      <c r="I6" s="18">
        <v>124800</v>
      </c>
      <c r="J6" s="19">
        <f t="shared" si="0"/>
        <v>124800</v>
      </c>
      <c r="K6" s="20" t="s">
        <v>19</v>
      </c>
      <c r="L6" s="21" t="s">
        <v>14</v>
      </c>
      <c r="M6" s="2"/>
    </row>
    <row r="7" spans="1:13" s="3" customFormat="1" ht="17.25" customHeight="1">
      <c r="A7" s="13">
        <v>4</v>
      </c>
      <c r="B7" s="14">
        <v>1</v>
      </c>
      <c r="C7" s="15" t="s">
        <v>20</v>
      </c>
      <c r="D7" s="16" t="s">
        <v>21</v>
      </c>
      <c r="E7" s="16" t="s">
        <v>12</v>
      </c>
      <c r="F7" s="17">
        <f t="shared" si="1"/>
        <v>2</v>
      </c>
      <c r="G7" s="17">
        <v>2</v>
      </c>
      <c r="H7" s="17"/>
      <c r="I7" s="18">
        <v>239300</v>
      </c>
      <c r="J7" s="19">
        <f t="shared" si="0"/>
        <v>478600</v>
      </c>
      <c r="K7" s="20" t="s">
        <v>22</v>
      </c>
      <c r="L7" s="22" t="s">
        <v>14</v>
      </c>
      <c r="M7" s="2"/>
    </row>
    <row r="8" spans="1:13" s="3" customFormat="1" ht="17.25" customHeight="1">
      <c r="A8" s="13">
        <v>5</v>
      </c>
      <c r="B8" s="14">
        <v>1</v>
      </c>
      <c r="C8" s="23" t="s">
        <v>23</v>
      </c>
      <c r="D8" s="24" t="s">
        <v>24</v>
      </c>
      <c r="E8" s="25" t="s">
        <v>12</v>
      </c>
      <c r="F8" s="17">
        <f t="shared" si="1"/>
        <v>1</v>
      </c>
      <c r="G8" s="17">
        <v>1</v>
      </c>
      <c r="H8" s="17"/>
      <c r="I8" s="18">
        <v>329050</v>
      </c>
      <c r="J8" s="19">
        <f t="shared" si="0"/>
        <v>329050</v>
      </c>
      <c r="K8" s="20" t="s">
        <v>25</v>
      </c>
      <c r="L8" s="21" t="s">
        <v>14</v>
      </c>
      <c r="M8" s="2"/>
    </row>
    <row r="9" spans="1:13" s="3" customFormat="1" ht="17.25" customHeight="1">
      <c r="A9" s="13">
        <v>6</v>
      </c>
      <c r="B9" s="14">
        <v>1</v>
      </c>
      <c r="C9" s="15" t="s">
        <v>26</v>
      </c>
      <c r="D9" s="20" t="s">
        <v>27</v>
      </c>
      <c r="E9" s="16" t="s">
        <v>12</v>
      </c>
      <c r="F9" s="17">
        <f t="shared" si="1"/>
        <v>1</v>
      </c>
      <c r="G9" s="17">
        <v>1</v>
      </c>
      <c r="H9" s="17"/>
      <c r="I9" s="18">
        <v>175280</v>
      </c>
      <c r="J9" s="19">
        <f t="shared" si="0"/>
        <v>175280</v>
      </c>
      <c r="K9" s="20" t="s">
        <v>28</v>
      </c>
      <c r="L9" s="21" t="s">
        <v>14</v>
      </c>
      <c r="M9" s="2"/>
    </row>
    <row r="10" spans="1:13" s="3" customFormat="1" ht="17.25" customHeight="1">
      <c r="A10" s="13">
        <v>7</v>
      </c>
      <c r="B10" s="14">
        <v>1</v>
      </c>
      <c r="C10" s="23" t="s">
        <v>29</v>
      </c>
      <c r="D10" s="24" t="s">
        <v>30</v>
      </c>
      <c r="E10" s="25" t="s">
        <v>12</v>
      </c>
      <c r="F10" s="17">
        <f t="shared" si="1"/>
        <v>1</v>
      </c>
      <c r="G10" s="17">
        <v>1</v>
      </c>
      <c r="H10" s="17"/>
      <c r="I10" s="18">
        <v>359030</v>
      </c>
      <c r="J10" s="19">
        <f t="shared" si="0"/>
        <v>359030</v>
      </c>
      <c r="K10" s="26" t="s">
        <v>31</v>
      </c>
      <c r="L10" s="21" t="s">
        <v>14</v>
      </c>
      <c r="M10" s="2"/>
    </row>
    <row r="11" spans="1:13" s="3" customFormat="1" ht="17.25" customHeight="1">
      <c r="A11" s="27" t="s">
        <v>32</v>
      </c>
      <c r="B11" s="28"/>
      <c r="C11" s="29"/>
      <c r="D11" s="30"/>
      <c r="E11" s="31"/>
      <c r="F11" s="32">
        <f t="shared" si="1"/>
        <v>10</v>
      </c>
      <c r="G11" s="32">
        <f>SUM(G4:G10)</f>
        <v>10</v>
      </c>
      <c r="H11" s="32"/>
      <c r="I11" s="33"/>
      <c r="J11" s="33">
        <f>SUM(J4:J10)</f>
        <v>2745840</v>
      </c>
      <c r="K11" s="31"/>
      <c r="L11" s="34"/>
      <c r="M11" s="2"/>
    </row>
    <row r="12" spans="1:13" s="3" customFormat="1" ht="16.5" customHeight="1">
      <c r="A12" s="13">
        <v>8</v>
      </c>
      <c r="B12" s="14">
        <v>2</v>
      </c>
      <c r="C12" s="15" t="s">
        <v>33</v>
      </c>
      <c r="D12" s="35" t="s">
        <v>34</v>
      </c>
      <c r="E12" s="36" t="s">
        <v>12</v>
      </c>
      <c r="F12" s="37">
        <f t="shared" si="1"/>
        <v>24</v>
      </c>
      <c r="G12" s="37">
        <v>24</v>
      </c>
      <c r="H12" s="37"/>
      <c r="I12" s="37">
        <v>122400</v>
      </c>
      <c r="J12" s="19">
        <f>F12*I12</f>
        <v>2937600</v>
      </c>
      <c r="K12" s="25" t="s">
        <v>35</v>
      </c>
      <c r="L12" s="22" t="s">
        <v>36</v>
      </c>
      <c r="M12" s="2"/>
    </row>
    <row r="13" spans="1:13" s="3" customFormat="1" ht="16.5" customHeight="1">
      <c r="A13" s="27" t="s">
        <v>32</v>
      </c>
      <c r="B13" s="28"/>
      <c r="C13" s="29"/>
      <c r="D13" s="38"/>
      <c r="E13" s="39"/>
      <c r="F13" s="32">
        <f t="shared" si="1"/>
        <v>24</v>
      </c>
      <c r="G13" s="32">
        <f>SUM(G12)</f>
        <v>24</v>
      </c>
      <c r="H13" s="32"/>
      <c r="I13" s="40"/>
      <c r="J13" s="40">
        <f>SUM(J12)</f>
        <v>2937600</v>
      </c>
      <c r="K13" s="31"/>
      <c r="L13" s="34"/>
      <c r="M13" s="2"/>
    </row>
    <row r="14" spans="1:13" s="3" customFormat="1" ht="16.5" customHeight="1">
      <c r="A14" s="16">
        <v>9</v>
      </c>
      <c r="B14" s="41">
        <v>3</v>
      </c>
      <c r="C14" s="42" t="s">
        <v>37</v>
      </c>
      <c r="D14" s="16" t="s">
        <v>38</v>
      </c>
      <c r="E14" s="16" t="s">
        <v>12</v>
      </c>
      <c r="F14" s="43">
        <f t="shared" si="1"/>
        <v>1</v>
      </c>
      <c r="G14" s="43">
        <v>1</v>
      </c>
      <c r="H14" s="43"/>
      <c r="I14" s="18">
        <v>244410</v>
      </c>
      <c r="J14" s="44">
        <f>F14*I14</f>
        <v>244410</v>
      </c>
      <c r="K14" s="16" t="s">
        <v>39</v>
      </c>
      <c r="L14" s="22" t="s">
        <v>40</v>
      </c>
      <c r="M14" s="2"/>
    </row>
    <row r="15" spans="1:13" s="3" customFormat="1" ht="16.5" customHeight="1">
      <c r="A15" s="16">
        <v>10</v>
      </c>
      <c r="B15" s="41">
        <v>3</v>
      </c>
      <c r="C15" s="42" t="s">
        <v>41</v>
      </c>
      <c r="D15" s="16" t="s">
        <v>38</v>
      </c>
      <c r="E15" s="16" t="s">
        <v>12</v>
      </c>
      <c r="F15" s="43">
        <f t="shared" si="1"/>
        <v>1</v>
      </c>
      <c r="G15" s="43">
        <v>1</v>
      </c>
      <c r="H15" s="43"/>
      <c r="I15" s="18">
        <v>93260</v>
      </c>
      <c r="J15" s="44">
        <f t="shared" ref="J15:J24" si="2">F15*I15</f>
        <v>93260</v>
      </c>
      <c r="K15" s="16" t="s">
        <v>42</v>
      </c>
      <c r="L15" s="22" t="s">
        <v>40</v>
      </c>
      <c r="M15" s="2"/>
    </row>
    <row r="16" spans="1:13" s="3" customFormat="1" ht="16.5" customHeight="1">
      <c r="A16" s="16">
        <v>11</v>
      </c>
      <c r="B16" s="41">
        <v>3</v>
      </c>
      <c r="C16" s="42" t="s">
        <v>43</v>
      </c>
      <c r="D16" s="16" t="s">
        <v>44</v>
      </c>
      <c r="E16" s="16" t="s">
        <v>12</v>
      </c>
      <c r="F16" s="43">
        <f t="shared" si="1"/>
        <v>1</v>
      </c>
      <c r="G16" s="43">
        <v>1</v>
      </c>
      <c r="H16" s="43"/>
      <c r="I16" s="18">
        <v>402780</v>
      </c>
      <c r="J16" s="44">
        <f t="shared" si="2"/>
        <v>402780</v>
      </c>
      <c r="K16" s="16" t="s">
        <v>45</v>
      </c>
      <c r="L16" s="22" t="s">
        <v>46</v>
      </c>
      <c r="M16" s="2"/>
    </row>
    <row r="17" spans="1:13" s="3" customFormat="1" ht="16.5" customHeight="1">
      <c r="A17" s="16">
        <v>12</v>
      </c>
      <c r="B17" s="41">
        <v>3</v>
      </c>
      <c r="C17" s="42" t="s">
        <v>43</v>
      </c>
      <c r="D17" s="16" t="s">
        <v>47</v>
      </c>
      <c r="E17" s="16" t="s">
        <v>12</v>
      </c>
      <c r="F17" s="43">
        <f t="shared" si="1"/>
        <v>1</v>
      </c>
      <c r="G17" s="43">
        <v>1</v>
      </c>
      <c r="H17" s="43"/>
      <c r="I17" s="18">
        <v>598780</v>
      </c>
      <c r="J17" s="44">
        <f t="shared" si="2"/>
        <v>598780</v>
      </c>
      <c r="K17" s="16" t="s">
        <v>48</v>
      </c>
      <c r="L17" s="22" t="s">
        <v>46</v>
      </c>
      <c r="M17" s="2"/>
    </row>
    <row r="18" spans="1:13" s="3" customFormat="1" ht="16.5" customHeight="1">
      <c r="A18" s="16">
        <v>13</v>
      </c>
      <c r="B18" s="41">
        <v>3</v>
      </c>
      <c r="C18" s="42" t="s">
        <v>43</v>
      </c>
      <c r="D18" s="16" t="s">
        <v>49</v>
      </c>
      <c r="E18" s="16" t="s">
        <v>12</v>
      </c>
      <c r="F18" s="43">
        <f t="shared" si="1"/>
        <v>1</v>
      </c>
      <c r="G18" s="43">
        <v>1</v>
      </c>
      <c r="H18" s="43"/>
      <c r="I18" s="18">
        <v>673810</v>
      </c>
      <c r="J18" s="44">
        <f t="shared" si="2"/>
        <v>673810</v>
      </c>
      <c r="K18" s="16" t="s">
        <v>50</v>
      </c>
      <c r="L18" s="22" t="s">
        <v>46</v>
      </c>
      <c r="M18" s="2"/>
    </row>
    <row r="19" spans="1:13" s="3" customFormat="1" ht="16.5" customHeight="1">
      <c r="A19" s="16">
        <v>14</v>
      </c>
      <c r="B19" s="41">
        <v>3</v>
      </c>
      <c r="C19" s="42" t="s">
        <v>51</v>
      </c>
      <c r="D19" s="16" t="s">
        <v>38</v>
      </c>
      <c r="E19" s="16" t="s">
        <v>12</v>
      </c>
      <c r="F19" s="43">
        <f t="shared" si="1"/>
        <v>1</v>
      </c>
      <c r="G19" s="43">
        <v>1</v>
      </c>
      <c r="H19" s="43"/>
      <c r="I19" s="18">
        <v>521490</v>
      </c>
      <c r="J19" s="44">
        <f t="shared" si="2"/>
        <v>521490</v>
      </c>
      <c r="K19" s="16" t="s">
        <v>52</v>
      </c>
      <c r="L19" s="22" t="s">
        <v>53</v>
      </c>
      <c r="M19" s="2"/>
    </row>
    <row r="20" spans="1:13" s="3" customFormat="1" ht="16.5" customHeight="1">
      <c r="A20" s="16">
        <v>15</v>
      </c>
      <c r="B20" s="41">
        <v>3</v>
      </c>
      <c r="C20" s="42" t="s">
        <v>54</v>
      </c>
      <c r="D20" s="16" t="s">
        <v>38</v>
      </c>
      <c r="E20" s="16" t="s">
        <v>12</v>
      </c>
      <c r="F20" s="43">
        <f t="shared" si="1"/>
        <v>1</v>
      </c>
      <c r="G20" s="43">
        <v>1</v>
      </c>
      <c r="H20" s="43"/>
      <c r="I20" s="18">
        <v>83790</v>
      </c>
      <c r="J20" s="44">
        <f t="shared" si="2"/>
        <v>83790</v>
      </c>
      <c r="K20" s="16" t="s">
        <v>55</v>
      </c>
      <c r="L20" s="22" t="s">
        <v>53</v>
      </c>
      <c r="M20" s="2"/>
    </row>
    <row r="21" spans="1:13" s="3" customFormat="1" ht="16.5" customHeight="1">
      <c r="A21" s="16">
        <v>16</v>
      </c>
      <c r="B21" s="41">
        <v>3</v>
      </c>
      <c r="C21" s="42" t="s">
        <v>56</v>
      </c>
      <c r="D21" s="16" t="s">
        <v>57</v>
      </c>
      <c r="E21" s="16" t="s">
        <v>12</v>
      </c>
      <c r="F21" s="43">
        <f t="shared" si="1"/>
        <v>1</v>
      </c>
      <c r="G21" s="43">
        <v>1</v>
      </c>
      <c r="H21" s="43"/>
      <c r="I21" s="18">
        <v>81960</v>
      </c>
      <c r="J21" s="44">
        <f t="shared" si="2"/>
        <v>81960</v>
      </c>
      <c r="K21" s="16" t="s">
        <v>58</v>
      </c>
      <c r="L21" s="22" t="s">
        <v>59</v>
      </c>
      <c r="M21" s="2"/>
    </row>
    <row r="22" spans="1:13" s="3" customFormat="1" ht="16.5" customHeight="1">
      <c r="A22" s="16">
        <v>17</v>
      </c>
      <c r="B22" s="41">
        <v>3</v>
      </c>
      <c r="C22" s="42" t="s">
        <v>60</v>
      </c>
      <c r="D22" s="16" t="s">
        <v>38</v>
      </c>
      <c r="E22" s="16" t="s">
        <v>12</v>
      </c>
      <c r="F22" s="43">
        <f t="shared" si="1"/>
        <v>1</v>
      </c>
      <c r="G22" s="43">
        <v>1</v>
      </c>
      <c r="H22" s="43"/>
      <c r="I22" s="18">
        <v>244410</v>
      </c>
      <c r="J22" s="44">
        <f t="shared" si="2"/>
        <v>244410</v>
      </c>
      <c r="K22" s="16" t="s">
        <v>61</v>
      </c>
      <c r="L22" s="22" t="s">
        <v>62</v>
      </c>
      <c r="M22" s="2"/>
    </row>
    <row r="23" spans="1:13" s="3" customFormat="1">
      <c r="A23" s="16">
        <v>18</v>
      </c>
      <c r="B23" s="41">
        <v>3</v>
      </c>
      <c r="C23" s="42" t="s">
        <v>63</v>
      </c>
      <c r="D23" s="16" t="s">
        <v>38</v>
      </c>
      <c r="E23" s="16" t="s">
        <v>12</v>
      </c>
      <c r="F23" s="43">
        <f t="shared" si="1"/>
        <v>1</v>
      </c>
      <c r="G23" s="43">
        <v>1</v>
      </c>
      <c r="H23" s="43"/>
      <c r="I23" s="18">
        <v>93260</v>
      </c>
      <c r="J23" s="44">
        <f t="shared" si="2"/>
        <v>93260</v>
      </c>
      <c r="K23" s="16" t="s">
        <v>64</v>
      </c>
      <c r="L23" s="22" t="s">
        <v>62</v>
      </c>
      <c r="M23" s="2"/>
    </row>
    <row r="24" spans="1:13" s="3" customFormat="1" ht="16.5" customHeight="1">
      <c r="A24" s="16">
        <v>19</v>
      </c>
      <c r="B24" s="41">
        <v>3</v>
      </c>
      <c r="C24" s="42" t="s">
        <v>65</v>
      </c>
      <c r="D24" s="16" t="s">
        <v>38</v>
      </c>
      <c r="E24" s="16" t="s">
        <v>12</v>
      </c>
      <c r="F24" s="43">
        <f t="shared" si="1"/>
        <v>1</v>
      </c>
      <c r="G24" s="43">
        <v>1</v>
      </c>
      <c r="H24" s="43"/>
      <c r="I24" s="18">
        <v>346100</v>
      </c>
      <c r="J24" s="44">
        <f t="shared" si="2"/>
        <v>346100</v>
      </c>
      <c r="K24" s="16" t="s">
        <v>66</v>
      </c>
      <c r="L24" s="22" t="s">
        <v>67</v>
      </c>
      <c r="M24" s="2"/>
    </row>
    <row r="25" spans="1:13" s="3" customFormat="1" ht="16.5" customHeight="1">
      <c r="A25" s="27" t="s">
        <v>32</v>
      </c>
      <c r="B25" s="28"/>
      <c r="C25" s="29"/>
      <c r="D25" s="31"/>
      <c r="E25" s="32"/>
      <c r="F25" s="32">
        <f t="shared" si="1"/>
        <v>11</v>
      </c>
      <c r="G25" s="32">
        <f>SUM(G14:G24)</f>
        <v>11</v>
      </c>
      <c r="H25" s="32"/>
      <c r="I25" s="32"/>
      <c r="J25" s="32">
        <f>SUM(J14:J24)</f>
        <v>3384050</v>
      </c>
      <c r="K25" s="31"/>
      <c r="L25" s="34"/>
      <c r="M25" s="2"/>
    </row>
    <row r="26" spans="1:13" s="3" customFormat="1" ht="16.5" customHeight="1">
      <c r="A26" s="13">
        <v>20</v>
      </c>
      <c r="B26" s="14">
        <v>4</v>
      </c>
      <c r="C26" s="42" t="s">
        <v>68</v>
      </c>
      <c r="D26" s="26">
        <v>72201494</v>
      </c>
      <c r="E26" s="36" t="s">
        <v>12</v>
      </c>
      <c r="F26" s="37">
        <f t="shared" si="1"/>
        <v>60</v>
      </c>
      <c r="G26" s="37">
        <v>60</v>
      </c>
      <c r="H26" s="37"/>
      <c r="I26" s="18">
        <v>118760</v>
      </c>
      <c r="J26" s="19">
        <f>F26*I26</f>
        <v>7125600</v>
      </c>
      <c r="K26" s="26" t="s">
        <v>69</v>
      </c>
      <c r="L26" s="45" t="s">
        <v>70</v>
      </c>
      <c r="M26" s="2"/>
    </row>
    <row r="27" spans="1:13" s="3" customFormat="1" ht="16.5" customHeight="1">
      <c r="A27" s="27" t="s">
        <v>32</v>
      </c>
      <c r="B27" s="28"/>
      <c r="C27" s="29"/>
      <c r="D27" s="38"/>
      <c r="E27" s="39"/>
      <c r="F27" s="32">
        <f t="shared" si="1"/>
        <v>60</v>
      </c>
      <c r="G27" s="32">
        <f>G26</f>
        <v>60</v>
      </c>
      <c r="H27" s="32"/>
      <c r="I27" s="40"/>
      <c r="J27" s="40">
        <f>SUM(J26)</f>
        <v>7125600</v>
      </c>
      <c r="K27" s="31"/>
      <c r="L27" s="34"/>
      <c r="M27" s="2"/>
    </row>
    <row r="28" spans="1:13" s="3" customFormat="1" ht="17.25" customHeight="1">
      <c r="A28" s="13">
        <v>21</v>
      </c>
      <c r="B28" s="14">
        <v>5</v>
      </c>
      <c r="C28" s="42" t="s">
        <v>71</v>
      </c>
      <c r="D28" s="42" t="s">
        <v>38</v>
      </c>
      <c r="E28" s="46" t="s">
        <v>12</v>
      </c>
      <c r="F28" s="17">
        <f t="shared" si="1"/>
        <v>13</v>
      </c>
      <c r="G28" s="17">
        <v>13</v>
      </c>
      <c r="H28" s="17"/>
      <c r="I28" s="18">
        <v>130550</v>
      </c>
      <c r="J28" s="19">
        <f t="shared" ref="J28:J33" si="3">F28*I28</f>
        <v>1697150</v>
      </c>
      <c r="K28" s="26" t="s">
        <v>72</v>
      </c>
      <c r="L28" s="42" t="s">
        <v>73</v>
      </c>
      <c r="M28" s="2"/>
    </row>
    <row r="29" spans="1:13" s="3" customFormat="1" ht="17.25" customHeight="1">
      <c r="A29" s="13">
        <v>22</v>
      </c>
      <c r="B29" s="14">
        <v>5</v>
      </c>
      <c r="C29" s="42" t="s">
        <v>74</v>
      </c>
      <c r="D29" s="42" t="s">
        <v>38</v>
      </c>
      <c r="E29" s="46" t="s">
        <v>12</v>
      </c>
      <c r="F29" s="17">
        <f t="shared" si="1"/>
        <v>60</v>
      </c>
      <c r="G29" s="17">
        <v>60</v>
      </c>
      <c r="H29" s="17"/>
      <c r="I29" s="18">
        <v>22000</v>
      </c>
      <c r="J29" s="19">
        <f t="shared" si="3"/>
        <v>1320000</v>
      </c>
      <c r="K29" s="26" t="s">
        <v>75</v>
      </c>
      <c r="L29" s="42" t="s">
        <v>73</v>
      </c>
      <c r="M29" s="2"/>
    </row>
    <row r="30" spans="1:13" s="3" customFormat="1" ht="17.25" customHeight="1">
      <c r="A30" s="13">
        <v>23</v>
      </c>
      <c r="B30" s="14">
        <v>5</v>
      </c>
      <c r="C30" s="42" t="s">
        <v>76</v>
      </c>
      <c r="D30" s="42" t="s">
        <v>77</v>
      </c>
      <c r="E30" s="46" t="s">
        <v>12</v>
      </c>
      <c r="F30" s="17">
        <f t="shared" si="1"/>
        <v>13</v>
      </c>
      <c r="G30" s="17">
        <v>13</v>
      </c>
      <c r="H30" s="17"/>
      <c r="I30" s="18">
        <v>22200</v>
      </c>
      <c r="J30" s="19">
        <f t="shared" si="3"/>
        <v>288600</v>
      </c>
      <c r="K30" s="26" t="s">
        <v>78</v>
      </c>
      <c r="L30" s="42" t="s">
        <v>73</v>
      </c>
      <c r="M30" s="2"/>
    </row>
    <row r="31" spans="1:13" s="3" customFormat="1" ht="17.25" customHeight="1">
      <c r="A31" s="13">
        <v>24</v>
      </c>
      <c r="B31" s="14">
        <v>5</v>
      </c>
      <c r="C31" s="42" t="s">
        <v>79</v>
      </c>
      <c r="D31" s="42" t="s">
        <v>38</v>
      </c>
      <c r="E31" s="46" t="s">
        <v>12</v>
      </c>
      <c r="F31" s="17">
        <f t="shared" si="1"/>
        <v>7</v>
      </c>
      <c r="G31" s="17">
        <v>7</v>
      </c>
      <c r="H31" s="17"/>
      <c r="I31" s="18">
        <v>85880</v>
      </c>
      <c r="J31" s="19">
        <f t="shared" si="3"/>
        <v>601160</v>
      </c>
      <c r="K31" s="26" t="s">
        <v>80</v>
      </c>
      <c r="L31" s="42" t="s">
        <v>73</v>
      </c>
      <c r="M31" s="2"/>
    </row>
    <row r="32" spans="1:13" s="3" customFormat="1" ht="17.25" customHeight="1">
      <c r="A32" s="13">
        <v>25</v>
      </c>
      <c r="B32" s="14">
        <v>5</v>
      </c>
      <c r="C32" s="42" t="s">
        <v>81</v>
      </c>
      <c r="D32" s="42"/>
      <c r="E32" s="46" t="s">
        <v>12</v>
      </c>
      <c r="F32" s="17">
        <f t="shared" si="1"/>
        <v>1</v>
      </c>
      <c r="G32" s="17">
        <v>1</v>
      </c>
      <c r="H32" s="17"/>
      <c r="I32" s="18">
        <v>524750</v>
      </c>
      <c r="J32" s="19">
        <f t="shared" si="3"/>
        <v>524750</v>
      </c>
      <c r="K32" s="26" t="s">
        <v>82</v>
      </c>
      <c r="L32" s="42" t="s">
        <v>83</v>
      </c>
      <c r="M32" s="2"/>
    </row>
    <row r="33" spans="1:14" s="3" customFormat="1" ht="17.25" customHeight="1">
      <c r="A33" s="13">
        <v>26</v>
      </c>
      <c r="B33" s="14">
        <v>5</v>
      </c>
      <c r="C33" s="42" t="s">
        <v>84</v>
      </c>
      <c r="D33" s="42"/>
      <c r="E33" s="46" t="s">
        <v>12</v>
      </c>
      <c r="F33" s="17">
        <f t="shared" si="1"/>
        <v>72</v>
      </c>
      <c r="G33" s="17">
        <v>72</v>
      </c>
      <c r="H33" s="17"/>
      <c r="I33" s="18">
        <v>44230</v>
      </c>
      <c r="J33" s="19">
        <f t="shared" si="3"/>
        <v>3184560</v>
      </c>
      <c r="K33" s="20" t="s">
        <v>85</v>
      </c>
      <c r="L33" s="42" t="s">
        <v>73</v>
      </c>
      <c r="M33" s="2"/>
    </row>
    <row r="34" spans="1:14" s="3" customFormat="1" ht="17.25" customHeight="1">
      <c r="A34" s="27" t="s">
        <v>32</v>
      </c>
      <c r="B34" s="28"/>
      <c r="C34" s="29"/>
      <c r="D34" s="47"/>
      <c r="E34" s="32"/>
      <c r="F34" s="32">
        <f t="shared" si="1"/>
        <v>166</v>
      </c>
      <c r="G34" s="32">
        <f>SUM(G28:G33)</f>
        <v>166</v>
      </c>
      <c r="H34" s="32"/>
      <c r="I34" s="32"/>
      <c r="J34" s="32">
        <f>SUM(J28:J33)</f>
        <v>7616220</v>
      </c>
      <c r="K34" s="31"/>
      <c r="L34" s="34"/>
      <c r="M34" s="2"/>
    </row>
    <row r="35" spans="1:14" s="3" customFormat="1" ht="17.25" customHeight="1">
      <c r="A35" s="48">
        <v>85</v>
      </c>
      <c r="B35" s="48">
        <v>6</v>
      </c>
      <c r="C35" s="49" t="s">
        <v>86</v>
      </c>
      <c r="D35" s="49" t="s">
        <v>87</v>
      </c>
      <c r="E35" s="50" t="s">
        <v>88</v>
      </c>
      <c r="F35" s="51">
        <f t="shared" si="1"/>
        <v>4</v>
      </c>
      <c r="G35" s="51"/>
      <c r="H35" s="51">
        <v>4</v>
      </c>
      <c r="I35" s="51">
        <v>499550</v>
      </c>
      <c r="J35" s="51">
        <f>F35*I35</f>
        <v>1998200</v>
      </c>
      <c r="K35" s="52" t="s">
        <v>89</v>
      </c>
      <c r="L35" s="49" t="s">
        <v>90</v>
      </c>
      <c r="M35" s="53"/>
      <c r="N35" s="54"/>
    </row>
    <row r="36" spans="1:14" s="3" customFormat="1" ht="17.25" customHeight="1">
      <c r="A36" s="55" t="s">
        <v>32</v>
      </c>
      <c r="B36" s="55"/>
      <c r="C36" s="55"/>
      <c r="D36" s="56"/>
      <c r="E36" s="57"/>
      <c r="F36" s="58">
        <f t="shared" si="1"/>
        <v>4</v>
      </c>
      <c r="G36" s="58"/>
      <c r="H36" s="58">
        <f>SUM(H35)</f>
        <v>4</v>
      </c>
      <c r="I36" s="58"/>
      <c r="J36" s="58">
        <f>SUM(J35)</f>
        <v>1998200</v>
      </c>
      <c r="K36" s="59"/>
      <c r="L36" s="60"/>
      <c r="M36" s="53"/>
      <c r="N36" s="54"/>
    </row>
    <row r="37" spans="1:14" s="3" customFormat="1" ht="17.25" customHeight="1">
      <c r="A37" s="61">
        <v>89</v>
      </c>
      <c r="B37" s="48">
        <v>7</v>
      </c>
      <c r="C37" s="62" t="s">
        <v>91</v>
      </c>
      <c r="D37" s="49" t="s">
        <v>87</v>
      </c>
      <c r="E37" s="50" t="s">
        <v>88</v>
      </c>
      <c r="F37" s="51">
        <f t="shared" si="1"/>
        <v>60</v>
      </c>
      <c r="G37" s="51"/>
      <c r="H37" s="51">
        <v>60</v>
      </c>
      <c r="I37" s="51">
        <v>77000</v>
      </c>
      <c r="J37" s="51">
        <f>F37*I37</f>
        <v>4620000</v>
      </c>
      <c r="K37" s="52" t="s">
        <v>92</v>
      </c>
      <c r="L37" s="49" t="s">
        <v>93</v>
      </c>
      <c r="M37" s="53"/>
      <c r="N37" s="54"/>
    </row>
    <row r="38" spans="1:14">
      <c r="A38" s="63" t="s">
        <v>32</v>
      </c>
      <c r="B38" s="63"/>
      <c r="C38" s="63"/>
      <c r="D38" s="64"/>
      <c r="E38" s="65"/>
      <c r="F38" s="66">
        <f t="shared" si="1"/>
        <v>60</v>
      </c>
      <c r="G38" s="66"/>
      <c r="H38" s="66">
        <f>SUM(H37)</f>
        <v>60</v>
      </c>
      <c r="I38" s="66"/>
      <c r="J38" s="66">
        <f>SUM(J37)</f>
        <v>4620000</v>
      </c>
      <c r="K38" s="67"/>
      <c r="L38" s="68"/>
      <c r="M38" s="53"/>
      <c r="N38" s="54"/>
    </row>
  </sheetData>
  <sheetProtection selectLockedCells="1" selectUnlockedCells="1"/>
  <autoFilter ref="A3:L38"/>
  <mergeCells count="18">
    <mergeCell ref="K2:K3"/>
    <mergeCell ref="L2:L3"/>
    <mergeCell ref="A36:C36"/>
    <mergeCell ref="A38:C38"/>
    <mergeCell ref="A2:A3"/>
    <mergeCell ref="B2:B3"/>
    <mergeCell ref="C2:C3"/>
    <mergeCell ref="D2:D3"/>
    <mergeCell ref="A1:L1"/>
    <mergeCell ref="A11:C11"/>
    <mergeCell ref="A13:C13"/>
    <mergeCell ref="A25:C25"/>
    <mergeCell ref="A27:C27"/>
    <mergeCell ref="A34:C34"/>
    <mergeCell ref="E2:E3"/>
    <mergeCell ref="F2:H2"/>
    <mergeCell ref="I2:I3"/>
    <mergeCell ref="J2:J3"/>
  </mergeCells>
  <phoneticPr fontId="3" type="noConversion"/>
  <pageMargins left="0.19685039370078741" right="0.19685039370078741" top="0.74803149606299213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1천이하</vt:lpstr>
      <vt:lpstr>Sheet1</vt:lpstr>
      <vt:lpstr>Sheet2</vt:lpstr>
      <vt:lpstr>Sheet3</vt:lpstr>
      <vt:lpstr>'1천이하'!__xlnm._FilterDatabase</vt:lpstr>
      <vt:lpstr>'1천이하'!__xlnm._FilterDatabase_1</vt:lpstr>
      <vt:lpstr>'1천이하'!Print_Titles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</dc:creator>
  <cp:lastModifiedBy>GMC</cp:lastModifiedBy>
  <dcterms:created xsi:type="dcterms:W3CDTF">2018-11-06T00:59:20Z</dcterms:created>
  <dcterms:modified xsi:type="dcterms:W3CDTF">2018-11-06T01:07:37Z</dcterms:modified>
</cp:coreProperties>
</file>